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460" activeTab="1"/>
  </bookViews>
  <sheets>
    <sheet name="举例" sheetId="1" r:id="rId1"/>
    <sheet name="实际填写" sheetId="2" r:id="rId2"/>
    <sheet name="Shee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123</author>
  </authors>
  <commentList>
    <comment ref="D8" authorId="0">
      <text>
        <r>
          <rPr>
            <b/>
            <sz val="9"/>
            <rFont val="Tahoma"/>
            <family val="0"/>
          </rPr>
          <t>123: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序号</t>
        </r>
        <r>
          <rPr>
            <sz val="9"/>
            <rFont val="Tahoma"/>
            <family val="0"/>
          </rPr>
          <t>1</t>
        </r>
        <r>
          <rPr>
            <sz val="9"/>
            <rFont val="宋体"/>
            <family val="0"/>
          </rPr>
          <t>活动科目的合计数</t>
        </r>
      </text>
    </comment>
    <comment ref="E8" authorId="0">
      <text>
        <r>
          <rPr>
            <b/>
            <sz val="9"/>
            <rFont val="Tahoma"/>
            <family val="0"/>
          </rPr>
          <t>123: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宋体"/>
            <family val="0"/>
          </rPr>
          <t>序号</t>
        </r>
        <r>
          <rPr>
            <sz val="9"/>
            <rFont val="Tahoma"/>
            <family val="0"/>
          </rPr>
          <t>1</t>
        </r>
        <r>
          <rPr>
            <sz val="9"/>
            <rFont val="宋体"/>
            <family val="0"/>
          </rPr>
          <t>活动科目金额的合计数</t>
        </r>
      </text>
    </comment>
  </commentList>
</comments>
</file>

<file path=xl/sharedStrings.xml><?xml version="1.0" encoding="utf-8"?>
<sst xmlns="http://schemas.openxmlformats.org/spreadsheetml/2006/main" count="155" uniqueCount="100">
  <si>
    <r>
      <t>“</t>
    </r>
    <r>
      <rPr>
        <b/>
        <sz val="14"/>
        <rFont val="宋体"/>
        <family val="0"/>
      </rPr>
      <t>少年行</t>
    </r>
    <r>
      <rPr>
        <b/>
        <u val="single"/>
        <sz val="14"/>
        <rFont val="宋体"/>
        <family val="0"/>
      </rPr>
      <t>”资助项目收支对比表</t>
    </r>
  </si>
  <si>
    <t>项目名称：</t>
  </si>
  <si>
    <t>项目周期：</t>
  </si>
  <si>
    <t>-年-月-日</t>
  </si>
  <si>
    <t>至</t>
  </si>
  <si>
    <t>实施机构：</t>
  </si>
  <si>
    <t>填表日期：</t>
  </si>
  <si>
    <t>序号</t>
  </si>
  <si>
    <t>项目费用类别</t>
  </si>
  <si>
    <t>详细说明</t>
  </si>
  <si>
    <t>预算金额</t>
  </si>
  <si>
    <t>实际列支金额</t>
  </si>
  <si>
    <t>变动额</t>
  </si>
  <si>
    <t>变动率</t>
  </si>
  <si>
    <t>对应财务凭证图片编号</t>
  </si>
  <si>
    <t>备注（大于等于10%的差额请解释变动原因)</t>
  </si>
  <si>
    <t>一</t>
  </si>
  <si>
    <t>项目活动费用</t>
  </si>
  <si>
    <t>/</t>
  </si>
  <si>
    <t>1</t>
  </si>
  <si>
    <t>活动1 讲座</t>
  </si>
  <si>
    <t>活动物资</t>
  </si>
  <si>
    <t>食物XXX元，水XXX元，海报制作XXX元</t>
  </si>
  <si>
    <t>1、2、3</t>
  </si>
  <si>
    <t>交通费</t>
  </si>
  <si>
    <t>工作人员来回打车费用XXX元</t>
  </si>
  <si>
    <t>实际活动中利用了公共交通等，节省了支出。</t>
  </si>
  <si>
    <t>社工补贴</t>
  </si>
  <si>
    <t>1月-12月补贴XXX元</t>
  </si>
  <si>
    <r>
      <t>5、</t>
    </r>
    <r>
      <rPr>
        <sz val="10"/>
        <color indexed="8"/>
        <rFont val="宋体"/>
        <family val="0"/>
      </rPr>
      <t>6</t>
    </r>
  </si>
  <si>
    <t>志愿者补贴</t>
  </si>
  <si>
    <t>志愿者每次没人补贴XXX元</t>
  </si>
  <si>
    <r>
      <t>7、</t>
    </r>
    <r>
      <rPr>
        <sz val="10"/>
        <color indexed="8"/>
        <rFont val="宋体"/>
        <family val="0"/>
      </rPr>
      <t>8、9、10</t>
    </r>
  </si>
  <si>
    <t>志愿者参与人数较计划少，故支出减少。</t>
  </si>
  <si>
    <t>2</t>
  </si>
  <si>
    <t>活动2 亲子沙龙</t>
  </si>
  <si>
    <t>宣传费用</t>
  </si>
  <si>
    <t>⋯⋯</t>
  </si>
  <si>
    <t>场地费用</t>
  </si>
  <si>
    <r>
      <t>1</t>
    </r>
    <r>
      <rPr>
        <sz val="10"/>
        <color indexed="8"/>
        <rFont val="宋体"/>
        <family val="0"/>
      </rPr>
      <t>2、13、14、15</t>
    </r>
  </si>
  <si>
    <t>场地提供方涨价。</t>
  </si>
  <si>
    <t>社工参与较计划少，故支出减少。</t>
  </si>
  <si>
    <r>
      <t>1</t>
    </r>
    <r>
      <rPr>
        <sz val="10"/>
        <color indexed="8"/>
        <rFont val="宋体"/>
        <family val="0"/>
      </rPr>
      <t>7、18</t>
    </r>
  </si>
  <si>
    <t>二</t>
  </si>
  <si>
    <t>行政管理费用</t>
  </si>
  <si>
    <t>三</t>
  </si>
  <si>
    <t>其他费用</t>
  </si>
  <si>
    <t>合计</t>
  </si>
  <si>
    <t>-</t>
  </si>
  <si>
    <t>机构负责人：手写签字</t>
  </si>
  <si>
    <t>项目负责人：手写签字</t>
  </si>
  <si>
    <t>财务主管：手写签字</t>
  </si>
  <si>
    <t>上海联劝公益基金会筹款项目收支对比表</t>
  </si>
  <si>
    <t>“少年行”社区夏令营</t>
  </si>
  <si>
    <t>2018年7月1日</t>
  </si>
  <si>
    <t>2018年8月31日</t>
  </si>
  <si>
    <t>徐州市益同社会工作发展中心</t>
  </si>
  <si>
    <t>宣传费</t>
  </si>
  <si>
    <t>海报、条幅、安全小手册</t>
  </si>
  <si>
    <t>安全小册子采用打印普通单页</t>
  </si>
  <si>
    <t>活动物资费</t>
  </si>
  <si>
    <t>2——10</t>
  </si>
  <si>
    <t>结项时，因场地限制，去了矿大校园内和农村留守儿童一起开展联谊活动。多了交通费和午餐费。</t>
  </si>
  <si>
    <t>人员费用</t>
  </si>
  <si>
    <t>困境家庭孩子4名夏令营费用599*4=2396，助学金4人*500元=2000元</t>
  </si>
  <si>
    <t>11——14</t>
  </si>
  <si>
    <t>机构承担4名困难学生的夏令营费用，助学金改为夏令营结束后的长期学业帮扶。</t>
  </si>
  <si>
    <t>执行人员补贴</t>
  </si>
  <si>
    <t>社工、兼职老师、兼职大学生、志愿者</t>
  </si>
  <si>
    <t>专家补贴</t>
  </si>
  <si>
    <t>心理咨询老师、书法老师</t>
  </si>
  <si>
    <t>书法、美术兼职老师服务次数增加</t>
  </si>
  <si>
    <t>餐费、茶点</t>
  </si>
  <si>
    <t>14天午餐，下午水果点心</t>
  </si>
  <si>
    <t>15——17</t>
  </si>
  <si>
    <t>水果为批发市场购买，因不能开发票没有计入</t>
  </si>
  <si>
    <t>交通、通讯、场地补贴</t>
  </si>
  <si>
    <t>取物资打车费用100元，租车500元，项目负责人通讯补贴200元，场地补贴2000元</t>
  </si>
  <si>
    <t>18——20</t>
  </si>
  <si>
    <t>实际没有产生场地费</t>
  </si>
  <si>
    <t>代账会计费用</t>
  </si>
  <si>
    <t>机构管理费</t>
  </si>
  <si>
    <t>机构负责人：</t>
  </si>
  <si>
    <t>蔡峻岭</t>
  </si>
  <si>
    <t>项目负责人：</t>
  </si>
  <si>
    <t>财务主管：</t>
  </si>
  <si>
    <t>孙婷婷</t>
  </si>
  <si>
    <t>需要提供材料</t>
  </si>
  <si>
    <t>活动主题</t>
  </si>
  <si>
    <t>具体时间（几月几号，上午/下午）</t>
  </si>
  <si>
    <t>活动物料费用预估</t>
  </si>
  <si>
    <t>主讲人</t>
  </si>
  <si>
    <t>助教</t>
  </si>
  <si>
    <t>举例</t>
  </si>
  <si>
    <t>超轻粘土</t>
  </si>
  <si>
    <t>活动一：</t>
  </si>
  <si>
    <t>活动二：</t>
  </si>
  <si>
    <t>活动三：</t>
  </si>
  <si>
    <t>活动四：</t>
  </si>
  <si>
    <r>
      <t>文化衫25件</t>
    </r>
    <r>
      <rPr>
        <sz val="10"/>
        <color indexed="8"/>
        <rFont val="Times New Roman"/>
        <family val="0"/>
      </rPr>
      <t>*55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=1375</t>
    </r>
    <r>
      <rPr>
        <sz val="10"/>
        <color indexed="8"/>
        <rFont val="宋体"/>
        <family val="0"/>
      </rPr>
      <t>元，帽子</t>
    </r>
    <r>
      <rPr>
        <sz val="10"/>
        <color indexed="8"/>
        <rFont val="Times New Roman"/>
        <family val="0"/>
      </rPr>
      <t>25</t>
    </r>
    <r>
      <rPr>
        <sz val="10"/>
        <color indexed="8"/>
        <rFont val="宋体"/>
        <family val="0"/>
      </rPr>
      <t>个</t>
    </r>
    <r>
      <rPr>
        <sz val="10"/>
        <color indexed="8"/>
        <rFont val="Times New Roman"/>
        <family val="0"/>
      </rPr>
      <t>*15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=375</t>
    </r>
    <r>
      <rPr>
        <sz val="10"/>
        <color indexed="8"/>
        <rFont val="宋体"/>
        <family val="0"/>
      </rPr>
      <t>元，蓝天救援队授课礼品</t>
    </r>
    <r>
      <rPr>
        <sz val="10"/>
        <color indexed="8"/>
        <rFont val="Times New Roman"/>
        <family val="0"/>
      </rPr>
      <t>8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0"/>
      </rPr>
      <t>*98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=784</t>
    </r>
    <r>
      <rPr>
        <sz val="10"/>
        <color indexed="8"/>
        <rFont val="宋体"/>
        <family val="0"/>
      </rPr>
      <t>元，扑梦网</t>
    </r>
    <r>
      <rPr>
        <sz val="10"/>
        <color indexed="8"/>
        <rFont val="Times New Roman"/>
        <family val="0"/>
      </rPr>
      <t>25</t>
    </r>
    <r>
      <rPr>
        <sz val="10"/>
        <color indexed="8"/>
        <rFont val="宋体"/>
        <family val="0"/>
      </rPr>
      <t>套</t>
    </r>
    <r>
      <rPr>
        <sz val="10"/>
        <color indexed="8"/>
        <rFont val="Times New Roman"/>
        <family val="0"/>
      </rPr>
      <t>450</t>
    </r>
    <r>
      <rPr>
        <sz val="10"/>
        <color indexed="8"/>
        <rFont val="宋体"/>
        <family val="0"/>
      </rPr>
      <t>元，木艺材料包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套</t>
    </r>
    <r>
      <rPr>
        <sz val="10"/>
        <color indexed="8"/>
        <rFont val="Times New Roman"/>
        <family val="0"/>
      </rPr>
      <t>400</t>
    </r>
    <r>
      <rPr>
        <sz val="10"/>
        <color indexed="8"/>
        <rFont val="宋体"/>
        <family val="0"/>
      </rPr>
      <t>元，皮影材料包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个加相框</t>
    </r>
    <r>
      <rPr>
        <sz val="10"/>
        <color indexed="8"/>
        <rFont val="Times New Roman"/>
        <family val="0"/>
      </rPr>
      <t>400</t>
    </r>
    <r>
      <rPr>
        <sz val="10"/>
        <color indexed="8"/>
        <rFont val="宋体"/>
        <family val="0"/>
      </rPr>
      <t>元；卡纸、绘画纸、水彩笔、颜料、铅笔、本子、科学小实验材料等</t>
    </r>
    <r>
      <rPr>
        <sz val="10"/>
        <color indexed="8"/>
        <rFont val="Times New Roman"/>
        <family val="0"/>
      </rPr>
      <t>1980</t>
    </r>
    <r>
      <rPr>
        <sz val="10"/>
        <color indexed="8"/>
        <rFont val="宋体"/>
        <family val="0"/>
      </rPr>
      <t xml:space="preserve">元。 </t>
    </r>
    <r>
      <rPr>
        <sz val="10"/>
        <color indexed="8"/>
        <rFont val="Times New Roman"/>
        <family val="0"/>
      </rPr>
      <t>A4</t>
    </r>
    <r>
      <rPr>
        <sz val="10"/>
        <color indexed="8"/>
        <rFont val="宋体"/>
        <family val="0"/>
      </rPr>
      <t>纸二箱</t>
    </r>
    <r>
      <rPr>
        <sz val="10"/>
        <color indexed="8"/>
        <rFont val="Times New Roman"/>
        <family val="0"/>
      </rPr>
      <t>250</t>
    </r>
    <r>
      <rPr>
        <sz val="10"/>
        <color indexed="8"/>
        <rFont val="宋体"/>
        <family val="0"/>
      </rPr>
      <t>元，职业体验费用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0"/>
      </rPr>
      <t>*128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0"/>
      </rPr>
      <t>/</t>
    </r>
    <r>
      <rPr>
        <sz val="10"/>
        <color indexed="8"/>
        <rFont val="宋体"/>
        <family val="0"/>
      </rPr>
      <t>人</t>
    </r>
    <r>
      <rPr>
        <sz val="10"/>
        <color indexed="8"/>
        <rFont val="Times New Roman"/>
        <family val="0"/>
      </rPr>
      <t>=2560</t>
    </r>
    <r>
      <rPr>
        <sz val="10"/>
        <color indexed="8"/>
        <rFont val="宋体"/>
        <family val="0"/>
      </rPr>
      <t>元，图书</t>
    </r>
    <r>
      <rPr>
        <sz val="10"/>
        <color indexed="8"/>
        <rFont val="Times New Roman"/>
        <family val="0"/>
      </rPr>
      <t>20</t>
    </r>
    <r>
      <rPr>
        <sz val="10"/>
        <color indexed="8"/>
        <rFont val="宋体"/>
        <family val="0"/>
      </rPr>
      <t>本</t>
    </r>
    <r>
      <rPr>
        <sz val="10"/>
        <color indexed="8"/>
        <rFont val="Times New Roman"/>
        <family val="0"/>
      </rPr>
      <t>220.75</t>
    </r>
    <r>
      <rPr>
        <sz val="10"/>
        <color indexed="8"/>
        <rFont val="宋体"/>
        <family val="0"/>
      </rPr>
      <t>元，下午茶点餐盘 叉子</t>
    </r>
    <r>
      <rPr>
        <sz val="10"/>
        <color indexed="8"/>
        <rFont val="Times New Roman"/>
        <family val="0"/>
      </rPr>
      <t>240</t>
    </r>
    <r>
      <rPr>
        <sz val="10"/>
        <color indexed="8"/>
        <rFont val="宋体"/>
        <family val="0"/>
      </rPr>
      <t>元，保险</t>
    </r>
    <r>
      <rPr>
        <sz val="10"/>
        <color indexed="8"/>
        <rFont val="Times New Roman"/>
        <family val="0"/>
      </rPr>
      <t>240</t>
    </r>
    <r>
      <rPr>
        <sz val="10"/>
        <color indexed="8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</si>
</sst>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26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_-* #,##0.00_-;\-* #,##0.00_-;_-* &quot;-&quot;??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&quot;¥&quot;* #,##0_-;\-&quot;¥&quot;* #,##0_-;_-&quot;¥&quot;* &quot;-&quot;_-;_-@_-"/>
    <numFmt numFmtId="188" formatCode="#,##0.00_ "/>
    <numFmt numFmtId="189" formatCode="0_);[Red]\(0\)"/>
  </numFmts>
  <fonts count="58">
    <font>
      <sz val="11"/>
      <color theme="1"/>
      <name val="Calibri"/>
      <family val="0"/>
    </font>
    <font>
      <sz val="12"/>
      <color indexed="8"/>
      <name val="宋体"/>
      <family val="0"/>
    </font>
    <font>
      <b/>
      <u val="single"/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9"/>
      <name val="Tahoma"/>
      <family val="0"/>
    </font>
    <font>
      <sz val="9"/>
      <name val="Tahoma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Adobe 仿宋 Std R"/>
      <family val="0"/>
    </font>
    <font>
      <b/>
      <u val="single"/>
      <sz val="10"/>
      <name val="宋体"/>
      <family val="0"/>
    </font>
    <font>
      <sz val="10"/>
      <color indexed="8"/>
      <name val="Times New Roman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Adobe 仿宋 Std R"/>
      <family val="0"/>
    </font>
    <font>
      <sz val="10"/>
      <color rgb="FF00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8" borderId="5" applyNumberFormat="0" applyAlignment="0" applyProtection="0"/>
    <xf numFmtId="0" fontId="45" fillId="29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8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/>
    </xf>
    <xf numFmtId="0" fontId="0" fillId="0" borderId="0" xfId="0" applyAlignment="1">
      <alignment horizontal="center" vertical="center"/>
    </xf>
    <xf numFmtId="189" fontId="3" fillId="0" borderId="0" xfId="40" applyNumberFormat="1" applyFont="1" applyBorder="1" applyAlignment="1">
      <alignment vertical="center"/>
      <protection/>
    </xf>
    <xf numFmtId="0" fontId="54" fillId="0" borderId="0" xfId="0" applyFont="1" applyBorder="1" applyAlignment="1">
      <alignment horizontal="left" vertical="center"/>
    </xf>
    <xf numFmtId="188" fontId="5" fillId="0" borderId="0" xfId="40" applyNumberFormat="1" applyFont="1" applyAlignment="1">
      <alignment horizontal="left" vertical="center"/>
      <protection/>
    </xf>
    <xf numFmtId="49" fontId="3" fillId="0" borderId="0" xfId="40" applyNumberFormat="1" applyFont="1" applyBorder="1" applyAlignment="1">
      <alignment horizontal="center" vertical="center"/>
      <protection/>
    </xf>
    <xf numFmtId="188" fontId="3" fillId="0" borderId="0" xfId="40" applyNumberFormat="1" applyFont="1" applyBorder="1" applyAlignment="1">
      <alignment vertical="center"/>
      <protection/>
    </xf>
    <xf numFmtId="188" fontId="3" fillId="0" borderId="0" xfId="40" applyNumberFormat="1" applyFont="1" applyBorder="1" applyAlignment="1">
      <alignment horizontal="center" vertical="center"/>
      <protection/>
    </xf>
    <xf numFmtId="189" fontId="3" fillId="0" borderId="0" xfId="40" applyNumberFormat="1" applyFont="1" applyFill="1" applyBorder="1" applyAlignment="1">
      <alignment horizontal="center" vertical="center"/>
      <protection/>
    </xf>
    <xf numFmtId="188" fontId="3" fillId="0" borderId="0" xfId="40" applyNumberFormat="1" applyFont="1" applyFill="1" applyBorder="1" applyAlignment="1">
      <alignment horizontal="center" vertical="center"/>
      <protection/>
    </xf>
    <xf numFmtId="189" fontId="3" fillId="0" borderId="0" xfId="40" applyNumberFormat="1" applyFont="1" applyFill="1" applyBorder="1" applyAlignment="1">
      <alignment vertical="center"/>
      <protection/>
    </xf>
    <xf numFmtId="188" fontId="5" fillId="0" borderId="11" xfId="40" applyNumberFormat="1" applyFont="1" applyFill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188" fontId="5" fillId="0" borderId="11" xfId="40" applyNumberFormat="1" applyFont="1" applyBorder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182" fontId="53" fillId="0" borderId="11" xfId="0" applyNumberFormat="1" applyFont="1" applyBorder="1" applyAlignment="1">
      <alignment horizontal="center" vertical="center"/>
    </xf>
    <xf numFmtId="186" fontId="53" fillId="0" borderId="11" xfId="0" applyNumberFormat="1" applyFont="1" applyBorder="1" applyAlignment="1">
      <alignment vertical="center"/>
    </xf>
    <xf numFmtId="9" fontId="53" fillId="0" borderId="11" xfId="33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186" fontId="54" fillId="0" borderId="11" xfId="0" applyNumberFormat="1" applyFont="1" applyBorder="1" applyAlignment="1">
      <alignment vertical="center"/>
    </xf>
    <xf numFmtId="58" fontId="54" fillId="0" borderId="11" xfId="0" applyNumberFormat="1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49" fontId="5" fillId="0" borderId="16" xfId="40" applyNumberFormat="1" applyFont="1" applyFill="1" applyBorder="1" applyAlignment="1">
      <alignment horizontal="center" vertical="center"/>
      <protection/>
    </xf>
    <xf numFmtId="188" fontId="5" fillId="0" borderId="11" xfId="40" applyNumberFormat="1" applyFont="1" applyFill="1" applyBorder="1" applyAlignment="1">
      <alignment horizontal="left" vertical="center"/>
      <protection/>
    </xf>
    <xf numFmtId="186" fontId="53" fillId="0" borderId="17" xfId="0" applyNumberFormat="1" applyFont="1" applyBorder="1" applyAlignment="1">
      <alignment vertical="center"/>
    </xf>
    <xf numFmtId="186" fontId="53" fillId="0" borderId="11" xfId="0" applyNumberFormat="1" applyFont="1" applyBorder="1" applyAlignment="1">
      <alignment horizontal="center" vertical="center"/>
    </xf>
    <xf numFmtId="186" fontId="53" fillId="0" borderId="17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186" fontId="0" fillId="0" borderId="0" xfId="0" applyNumberForma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188" fontId="3" fillId="0" borderId="0" xfId="40" applyNumberFormat="1" applyFont="1" applyAlignment="1">
      <alignment horizontal="left" vertical="center"/>
      <protection/>
    </xf>
    <xf numFmtId="188" fontId="3" fillId="0" borderId="0" xfId="40" applyNumberFormat="1" applyFont="1" applyAlignment="1">
      <alignment vertical="center"/>
      <protection/>
    </xf>
    <xf numFmtId="0" fontId="53" fillId="0" borderId="11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4" fillId="0" borderId="18" xfId="0" applyFont="1" applyBorder="1" applyAlignment="1">
      <alignment horizontal="center" vertical="center"/>
    </xf>
    <xf numFmtId="188" fontId="5" fillId="0" borderId="0" xfId="40" applyNumberFormat="1" applyFont="1" applyAlignment="1">
      <alignment horizontal="left"/>
      <protection/>
    </xf>
    <xf numFmtId="49" fontId="3" fillId="0" borderId="0" xfId="40" applyNumberFormat="1" applyFont="1" applyBorder="1" applyAlignment="1">
      <alignment/>
      <protection/>
    </xf>
    <xf numFmtId="188" fontId="3" fillId="0" borderId="11" xfId="40" applyNumberFormat="1" applyFont="1" applyFill="1" applyBorder="1" applyAlignment="1">
      <alignment horizontal="left" vertical="center"/>
      <protection/>
    </xf>
    <xf numFmtId="186" fontId="54" fillId="0" borderId="17" xfId="0" applyNumberFormat="1" applyFont="1" applyBorder="1" applyAlignment="1">
      <alignment vertical="center"/>
    </xf>
    <xf numFmtId="9" fontId="54" fillId="0" borderId="11" xfId="33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188" fontId="5" fillId="0" borderId="0" xfId="40" applyNumberFormat="1" applyFont="1" applyFill="1" applyBorder="1" applyAlignment="1">
      <alignment horizontal="left" vertical="center"/>
      <protection/>
    </xf>
    <xf numFmtId="0" fontId="53" fillId="0" borderId="0" xfId="0" applyFont="1" applyBorder="1" applyAlignment="1">
      <alignment/>
    </xf>
    <xf numFmtId="188" fontId="2" fillId="0" borderId="0" xfId="40" applyNumberFormat="1" applyFont="1" applyAlignment="1">
      <alignment horizontal="center" vertical="center"/>
      <protection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49" fontId="3" fillId="0" borderId="11" xfId="40" applyNumberFormat="1" applyFont="1" applyFill="1" applyBorder="1" applyAlignment="1">
      <alignment horizontal="center" vertical="center"/>
      <protection/>
    </xf>
    <xf numFmtId="0" fontId="54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right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88" fontId="3" fillId="0" borderId="0" xfId="40" applyNumberFormat="1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188" fontId="5" fillId="0" borderId="11" xfId="40" applyNumberFormat="1" applyFont="1" applyFill="1" applyBorder="1" applyAlignment="1">
      <alignment horizontal="left" vertical="center" wrapText="1"/>
      <protection/>
    </xf>
    <xf numFmtId="0" fontId="53" fillId="0" borderId="0" xfId="0" applyFont="1" applyBorder="1" applyAlignment="1">
      <alignment horizontal="right" vertical="center" wrapText="1"/>
    </xf>
    <xf numFmtId="0" fontId="53" fillId="0" borderId="0" xfId="0" applyFont="1" applyAlignment="1">
      <alignment wrapText="1"/>
    </xf>
    <xf numFmtId="188" fontId="32" fillId="0" borderId="0" xfId="40" applyNumberFormat="1" applyFont="1" applyAlignment="1">
      <alignment horizontal="center" vertical="center"/>
      <protection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 wrapText="1"/>
    </xf>
    <xf numFmtId="0" fontId="56" fillId="0" borderId="0" xfId="0" applyFont="1" applyAlignment="1">
      <alignment horizontal="justify" vertical="center"/>
    </xf>
    <xf numFmtId="186" fontId="54" fillId="0" borderId="0" xfId="0" applyNumberFormat="1" applyFont="1" applyBorder="1" applyAlignment="1">
      <alignment vertical="center"/>
    </xf>
    <xf numFmtId="0" fontId="53" fillId="0" borderId="16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</cellXfs>
  <cellStyles count="5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个性色1" xfId="42"/>
    <cellStyle name="个性色2" xfId="43"/>
    <cellStyle name="个性色3" xfId="44"/>
    <cellStyle name="个性色4" xfId="45"/>
    <cellStyle name="个性色5" xfId="46"/>
    <cellStyle name="个性色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14" sqref="B14"/>
    </sheetView>
  </sheetViews>
  <sheetFormatPr defaultColWidth="8.8515625" defaultRowHeight="15"/>
  <cols>
    <col min="1" max="1" width="4.7109375" style="0" customWidth="1"/>
    <col min="2" max="2" width="17.28125" style="0" customWidth="1"/>
    <col min="3" max="3" width="31.421875" style="0" customWidth="1"/>
    <col min="4" max="6" width="14.140625" style="0" customWidth="1"/>
    <col min="7" max="8" width="12.7109375" style="0" customWidth="1"/>
    <col min="9" max="9" width="2.8515625" style="0" customWidth="1"/>
    <col min="10" max="10" width="13.140625" style="9" customWidth="1"/>
    <col min="11" max="11" width="13.421875" style="0" customWidth="1"/>
  </cols>
  <sheetData>
    <row r="1" spans="1:12" ht="30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0" s="7" customFormat="1" ht="23.25" customHeight="1">
      <c r="A2" s="10" t="s">
        <v>1</v>
      </c>
      <c r="D2" s="10"/>
      <c r="E2" s="10"/>
      <c r="F2" s="11"/>
      <c r="G2" s="12" t="s">
        <v>2</v>
      </c>
      <c r="H2" s="13" t="s">
        <v>3</v>
      </c>
      <c r="I2" s="41" t="s">
        <v>4</v>
      </c>
      <c r="J2" s="13" t="s">
        <v>3</v>
      </c>
    </row>
    <row r="3" spans="1:10" s="7" customFormat="1" ht="23.25" customHeight="1">
      <c r="A3" s="14" t="s">
        <v>5</v>
      </c>
      <c r="D3" s="14"/>
      <c r="E3" s="14"/>
      <c r="F3" s="11"/>
      <c r="G3" s="12" t="s">
        <v>6</v>
      </c>
      <c r="H3" s="13" t="s">
        <v>3</v>
      </c>
      <c r="I3" s="15"/>
      <c r="J3" s="42"/>
    </row>
    <row r="4" spans="2:10" ht="15">
      <c r="B4" s="14"/>
      <c r="C4" s="14"/>
      <c r="E4" s="14"/>
      <c r="I4" s="9"/>
      <c r="J4"/>
    </row>
    <row r="5" spans="3:10" ht="15">
      <c r="C5" s="14"/>
      <c r="E5" s="14"/>
      <c r="I5" s="9"/>
      <c r="J5"/>
    </row>
    <row r="6" spans="1:12" ht="23.25" customHeight="1">
      <c r="A6" s="19" t="s">
        <v>7</v>
      </c>
      <c r="B6" s="20" t="s">
        <v>8</v>
      </c>
      <c r="C6" s="20" t="s">
        <v>9</v>
      </c>
      <c r="D6" s="20" t="s">
        <v>10</v>
      </c>
      <c r="E6" s="21" t="s">
        <v>11</v>
      </c>
      <c r="F6" s="20" t="s">
        <v>12</v>
      </c>
      <c r="G6" s="20" t="s">
        <v>13</v>
      </c>
      <c r="H6" s="22" t="s">
        <v>14</v>
      </c>
      <c r="I6" s="44" t="s">
        <v>15</v>
      </c>
      <c r="J6" s="44"/>
      <c r="K6" s="44"/>
      <c r="L6" s="44"/>
    </row>
    <row r="7" spans="1:12" ht="18" customHeight="1">
      <c r="A7" s="19" t="s">
        <v>16</v>
      </c>
      <c r="B7" s="23" t="s">
        <v>17</v>
      </c>
      <c r="C7" s="20"/>
      <c r="D7" s="24">
        <f>D8+D13</f>
        <v>25920</v>
      </c>
      <c r="E7" s="24">
        <f>E8+E13</f>
        <v>25325</v>
      </c>
      <c r="F7" s="25">
        <f>E7-D7</f>
        <v>-595</v>
      </c>
      <c r="G7" s="26">
        <f>F7/D7</f>
        <v>-0.022955246913580248</v>
      </c>
      <c r="H7" s="20" t="s">
        <v>18</v>
      </c>
      <c r="I7" s="57" t="s">
        <v>18</v>
      </c>
      <c r="J7" s="57"/>
      <c r="K7" s="57"/>
      <c r="L7" s="57"/>
    </row>
    <row r="8" spans="1:12" ht="18" customHeight="1">
      <c r="A8" s="61" t="s">
        <v>19</v>
      </c>
      <c r="B8" s="33" t="s">
        <v>20</v>
      </c>
      <c r="C8" s="23"/>
      <c r="D8" s="25">
        <f>SUM(D9:D12)</f>
        <v>7380</v>
      </c>
      <c r="E8" s="25">
        <f>SUM(E9:E12)</f>
        <v>6685</v>
      </c>
      <c r="F8" s="25">
        <f>E8-D8</f>
        <v>-695</v>
      </c>
      <c r="G8" s="26">
        <f>F8/D8</f>
        <v>-0.09417344173441734</v>
      </c>
      <c r="H8" s="20" t="s">
        <v>18</v>
      </c>
      <c r="I8" s="57" t="s">
        <v>18</v>
      </c>
      <c r="J8" s="57"/>
      <c r="K8" s="57"/>
      <c r="L8" s="57"/>
    </row>
    <row r="9" spans="1:12" ht="18" customHeight="1">
      <c r="A9" s="61"/>
      <c r="B9" s="50" t="s">
        <v>21</v>
      </c>
      <c r="C9" s="28" t="s">
        <v>22</v>
      </c>
      <c r="D9" s="29">
        <v>4500</v>
      </c>
      <c r="E9" s="51">
        <v>4500</v>
      </c>
      <c r="F9" s="29">
        <f aca="true" t="shared" si="0" ref="F9:F20">E9-D9</f>
        <v>0</v>
      </c>
      <c r="G9" s="52">
        <f aca="true" t="shared" si="1" ref="G9:G20">F9/D9</f>
        <v>0</v>
      </c>
      <c r="H9" s="28" t="s">
        <v>23</v>
      </c>
      <c r="I9" s="58"/>
      <c r="J9" s="58"/>
      <c r="K9" s="58"/>
      <c r="L9" s="58"/>
    </row>
    <row r="10" spans="1:12" ht="18" customHeight="1">
      <c r="A10" s="61"/>
      <c r="B10" s="50" t="s">
        <v>24</v>
      </c>
      <c r="C10" s="28" t="s">
        <v>25</v>
      </c>
      <c r="D10" s="29">
        <v>540</v>
      </c>
      <c r="E10" s="51">
        <v>150</v>
      </c>
      <c r="F10" s="29">
        <f t="shared" si="0"/>
        <v>-390</v>
      </c>
      <c r="G10" s="52">
        <f t="shared" si="1"/>
        <v>-0.7222222222222222</v>
      </c>
      <c r="H10" s="46">
        <v>4</v>
      </c>
      <c r="I10" s="58" t="s">
        <v>26</v>
      </c>
      <c r="J10" s="58"/>
      <c r="K10" s="58"/>
      <c r="L10" s="58"/>
    </row>
    <row r="11" spans="1:12" ht="18" customHeight="1">
      <c r="A11" s="61"/>
      <c r="B11" s="50" t="s">
        <v>27</v>
      </c>
      <c r="C11" s="28" t="s">
        <v>28</v>
      </c>
      <c r="D11" s="29">
        <v>1620</v>
      </c>
      <c r="E11" s="51">
        <v>1477</v>
      </c>
      <c r="F11" s="29">
        <f t="shared" si="0"/>
        <v>-143</v>
      </c>
      <c r="G11" s="52">
        <f t="shared" si="1"/>
        <v>-0.0882716049382716</v>
      </c>
      <c r="H11" s="28" t="s">
        <v>29</v>
      </c>
      <c r="I11" s="58"/>
      <c r="J11" s="58"/>
      <c r="K11" s="58"/>
      <c r="L11" s="58"/>
    </row>
    <row r="12" spans="1:12" ht="18" customHeight="1">
      <c r="A12" s="61"/>
      <c r="B12" s="50" t="s">
        <v>30</v>
      </c>
      <c r="C12" s="28" t="s">
        <v>31</v>
      </c>
      <c r="D12" s="29">
        <v>720</v>
      </c>
      <c r="E12" s="51">
        <v>558</v>
      </c>
      <c r="F12" s="29">
        <f t="shared" si="0"/>
        <v>-162</v>
      </c>
      <c r="G12" s="52">
        <f t="shared" si="1"/>
        <v>-0.225</v>
      </c>
      <c r="H12" s="28" t="s">
        <v>32</v>
      </c>
      <c r="I12" s="58" t="s">
        <v>33</v>
      </c>
      <c r="J12" s="58"/>
      <c r="K12" s="58"/>
      <c r="L12" s="58"/>
    </row>
    <row r="13" spans="1:12" ht="18" customHeight="1">
      <c r="A13" s="61" t="s">
        <v>34</v>
      </c>
      <c r="B13" s="33" t="s">
        <v>35</v>
      </c>
      <c r="C13" s="28"/>
      <c r="D13" s="25">
        <f>SUM(D14:D17)</f>
        <v>18540</v>
      </c>
      <c r="E13" s="25">
        <f>SUM(E14:E17)</f>
        <v>18640</v>
      </c>
      <c r="F13" s="25">
        <f t="shared" si="0"/>
        <v>100</v>
      </c>
      <c r="G13" s="26">
        <f t="shared" si="1"/>
        <v>0.005393743257820928</v>
      </c>
      <c r="H13" s="20" t="s">
        <v>18</v>
      </c>
      <c r="I13" s="57" t="s">
        <v>18</v>
      </c>
      <c r="J13" s="57"/>
      <c r="K13" s="57"/>
      <c r="L13" s="57"/>
    </row>
    <row r="14" spans="1:12" ht="18" customHeight="1">
      <c r="A14" s="61"/>
      <c r="B14" s="50" t="s">
        <v>36</v>
      </c>
      <c r="C14" s="53" t="s">
        <v>37</v>
      </c>
      <c r="D14" s="29">
        <v>8100</v>
      </c>
      <c r="E14" s="51">
        <v>7752</v>
      </c>
      <c r="F14" s="29">
        <f t="shared" si="0"/>
        <v>-348</v>
      </c>
      <c r="G14" s="52">
        <f t="shared" si="1"/>
        <v>-0.04296296296296296</v>
      </c>
      <c r="H14" s="46">
        <v>11</v>
      </c>
      <c r="I14" s="58"/>
      <c r="J14" s="58"/>
      <c r="K14" s="58"/>
      <c r="L14" s="58"/>
    </row>
    <row r="15" spans="1:12" ht="18" customHeight="1">
      <c r="A15" s="61"/>
      <c r="B15" s="50" t="s">
        <v>38</v>
      </c>
      <c r="C15" s="53" t="s">
        <v>37</v>
      </c>
      <c r="D15" s="29">
        <v>8100</v>
      </c>
      <c r="E15" s="51">
        <v>9115</v>
      </c>
      <c r="F15" s="29">
        <f t="shared" si="0"/>
        <v>1015</v>
      </c>
      <c r="G15" s="52">
        <f t="shared" si="1"/>
        <v>0.12530864197530864</v>
      </c>
      <c r="H15" s="46" t="s">
        <v>39</v>
      </c>
      <c r="I15" s="58" t="s">
        <v>40</v>
      </c>
      <c r="J15" s="58"/>
      <c r="K15" s="58"/>
      <c r="L15" s="58"/>
    </row>
    <row r="16" spans="1:12" ht="18" customHeight="1">
      <c r="A16" s="61"/>
      <c r="B16" s="50" t="s">
        <v>27</v>
      </c>
      <c r="C16" s="53" t="s">
        <v>37</v>
      </c>
      <c r="D16" s="29">
        <v>1620</v>
      </c>
      <c r="E16" s="51">
        <v>1123</v>
      </c>
      <c r="F16" s="29">
        <f t="shared" si="0"/>
        <v>-497</v>
      </c>
      <c r="G16" s="52">
        <f t="shared" si="1"/>
        <v>-0.30679012345679013</v>
      </c>
      <c r="H16" s="46">
        <v>16</v>
      </c>
      <c r="I16" s="58" t="s">
        <v>41</v>
      </c>
      <c r="J16" s="58"/>
      <c r="K16" s="58"/>
      <c r="L16" s="58"/>
    </row>
    <row r="17" spans="1:12" ht="18" customHeight="1">
      <c r="A17" s="61"/>
      <c r="B17" s="50" t="s">
        <v>30</v>
      </c>
      <c r="C17" s="53" t="s">
        <v>37</v>
      </c>
      <c r="D17" s="29">
        <v>720</v>
      </c>
      <c r="E17" s="51">
        <v>650</v>
      </c>
      <c r="F17" s="29">
        <f t="shared" si="0"/>
        <v>-70</v>
      </c>
      <c r="G17" s="52">
        <f t="shared" si="1"/>
        <v>-0.09722222222222222</v>
      </c>
      <c r="H17" s="46" t="s">
        <v>42</v>
      </c>
      <c r="I17" s="58" t="s">
        <v>33</v>
      </c>
      <c r="J17" s="58"/>
      <c r="K17" s="58"/>
      <c r="L17" s="58"/>
    </row>
    <row r="18" spans="1:12" ht="18" customHeight="1">
      <c r="A18" s="32" t="s">
        <v>43</v>
      </c>
      <c r="B18" s="33" t="s">
        <v>44</v>
      </c>
      <c r="C18" s="53" t="s">
        <v>37</v>
      </c>
      <c r="D18" s="25">
        <v>3000</v>
      </c>
      <c r="E18" s="34">
        <v>2997</v>
      </c>
      <c r="F18" s="25">
        <f t="shared" si="0"/>
        <v>-3</v>
      </c>
      <c r="G18" s="26">
        <f t="shared" si="1"/>
        <v>-0.001</v>
      </c>
      <c r="H18" s="20" t="s">
        <v>18</v>
      </c>
      <c r="I18" s="57" t="s">
        <v>18</v>
      </c>
      <c r="J18" s="57"/>
      <c r="K18" s="57"/>
      <c r="L18" s="57"/>
    </row>
    <row r="19" spans="1:12" ht="18" customHeight="1">
      <c r="A19" s="32" t="s">
        <v>45</v>
      </c>
      <c r="B19" s="33" t="s">
        <v>46</v>
      </c>
      <c r="C19" s="53" t="s">
        <v>37</v>
      </c>
      <c r="D19" s="35">
        <v>0</v>
      </c>
      <c r="E19" s="36">
        <v>0</v>
      </c>
      <c r="F19" s="25">
        <f t="shared" si="0"/>
        <v>0</v>
      </c>
      <c r="G19" s="20" t="s">
        <v>18</v>
      </c>
      <c r="H19" s="20" t="s">
        <v>18</v>
      </c>
      <c r="I19" s="57" t="s">
        <v>18</v>
      </c>
      <c r="J19" s="57"/>
      <c r="K19" s="57"/>
      <c r="L19" s="57"/>
    </row>
    <row r="20" spans="1:12" ht="18" customHeight="1">
      <c r="A20" s="59" t="s">
        <v>47</v>
      </c>
      <c r="B20" s="60"/>
      <c r="C20" s="50"/>
      <c r="D20" s="25">
        <f>D19+D18+D7</f>
        <v>28920</v>
      </c>
      <c r="E20" s="34">
        <f>E19+E18+E7</f>
        <v>28322</v>
      </c>
      <c r="F20" s="29">
        <f t="shared" si="0"/>
        <v>-598</v>
      </c>
      <c r="G20" s="26">
        <f t="shared" si="1"/>
        <v>-0.020677731673582295</v>
      </c>
      <c r="H20" s="28"/>
      <c r="I20" s="58" t="s">
        <v>48</v>
      </c>
      <c r="J20" s="58"/>
      <c r="K20" s="58"/>
      <c r="L20" s="58"/>
    </row>
    <row r="21" spans="1:12" ht="12" customHeight="1">
      <c r="A21" s="38"/>
      <c r="B21" s="38"/>
      <c r="C21" s="54"/>
      <c r="D21" s="39"/>
      <c r="E21" s="38"/>
      <c r="F21" s="39"/>
      <c r="G21" s="40"/>
      <c r="H21" s="40"/>
      <c r="I21" s="41"/>
      <c r="J21" s="47"/>
      <c r="K21" s="47"/>
      <c r="L21" s="47"/>
    </row>
    <row r="22" spans="1:12" s="8" customFormat="1" ht="24.75" customHeight="1">
      <c r="A22" s="55" t="s">
        <v>49</v>
      </c>
      <c r="B22" s="55"/>
      <c r="C22" s="38"/>
      <c r="D22" s="55" t="s">
        <v>50</v>
      </c>
      <c r="F22" s="8" t="s">
        <v>51</v>
      </c>
      <c r="I22" s="48" t="s">
        <v>6</v>
      </c>
      <c r="K22" s="49"/>
      <c r="L22" s="49"/>
    </row>
    <row r="23" ht="13.5">
      <c r="C23" s="38"/>
    </row>
    <row r="24" ht="13.5">
      <c r="C24" s="8"/>
    </row>
  </sheetData>
  <sheetProtection/>
  <mergeCells count="18">
    <mergeCell ref="I18:L18"/>
    <mergeCell ref="I19:L19"/>
    <mergeCell ref="A20:B20"/>
    <mergeCell ref="I20:L20"/>
    <mergeCell ref="A8:A12"/>
    <mergeCell ref="A13:A17"/>
    <mergeCell ref="I12:L12"/>
    <mergeCell ref="I13:L13"/>
    <mergeCell ref="I14:L14"/>
    <mergeCell ref="I15:L15"/>
    <mergeCell ref="I16:L16"/>
    <mergeCell ref="I17:L17"/>
    <mergeCell ref="A1:L1"/>
    <mergeCell ref="I7:L7"/>
    <mergeCell ref="I8:L8"/>
    <mergeCell ref="I9:L9"/>
    <mergeCell ref="I10:L10"/>
    <mergeCell ref="I11:L11"/>
  </mergeCells>
  <printOptions/>
  <pageMargins left="0.98" right="0.71" top="1" bottom="1" header="0.31" footer="0.31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C8" sqref="C8"/>
    </sheetView>
  </sheetViews>
  <sheetFormatPr defaultColWidth="8.8515625" defaultRowHeight="15"/>
  <cols>
    <col min="1" max="1" width="5.421875" style="0" customWidth="1"/>
    <col min="2" max="2" width="10.00390625" style="68" customWidth="1"/>
    <col min="3" max="3" width="23.8515625" style="0" customWidth="1"/>
    <col min="4" max="4" width="11.140625" style="0" customWidth="1"/>
    <col min="5" max="5" width="12.00390625" style="0" customWidth="1"/>
    <col min="6" max="6" width="10.28125" style="0" customWidth="1"/>
    <col min="7" max="7" width="7.00390625" style="0" customWidth="1"/>
    <col min="8" max="8" width="6.421875" style="0" customWidth="1"/>
    <col min="9" max="9" width="2.8515625" style="0" customWidth="1"/>
    <col min="10" max="10" width="13.140625" style="9" customWidth="1"/>
    <col min="11" max="11" width="3.28125" style="0" customWidth="1"/>
    <col min="12" max="12" width="8.8515625" style="0" hidden="1" customWidth="1"/>
  </cols>
  <sheetData>
    <row r="1" spans="1:12" ht="30.75" customHeight="1">
      <c r="A1" s="73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7" customFormat="1" ht="23.25" customHeight="1">
      <c r="A2" s="10" t="s">
        <v>1</v>
      </c>
      <c r="B2" s="74"/>
      <c r="C2" s="75" t="s">
        <v>53</v>
      </c>
      <c r="D2" s="10"/>
      <c r="E2" s="10"/>
      <c r="F2" s="11"/>
      <c r="G2" s="12" t="s">
        <v>2</v>
      </c>
      <c r="H2" s="13" t="s">
        <v>54</v>
      </c>
      <c r="I2" s="41" t="s">
        <v>4</v>
      </c>
      <c r="J2" s="13" t="s">
        <v>55</v>
      </c>
      <c r="K2" s="75"/>
      <c r="L2" s="75"/>
    </row>
    <row r="3" spans="1:12" s="7" customFormat="1" ht="23.25" customHeight="1">
      <c r="A3" s="14" t="s">
        <v>5</v>
      </c>
      <c r="B3" s="74"/>
      <c r="C3" s="75" t="s">
        <v>56</v>
      </c>
      <c r="D3" s="14"/>
      <c r="E3" s="14"/>
      <c r="F3" s="11"/>
      <c r="G3" s="12" t="s">
        <v>6</v>
      </c>
      <c r="H3" s="13" t="s">
        <v>3</v>
      </c>
      <c r="I3" s="15"/>
      <c r="J3" s="42"/>
      <c r="K3" s="75"/>
      <c r="L3" s="75"/>
    </row>
    <row r="4" spans="1:12" ht="13.5">
      <c r="A4" s="15"/>
      <c r="B4" s="67"/>
      <c r="C4" s="14"/>
      <c r="D4" s="15"/>
      <c r="E4" s="14"/>
      <c r="F4" s="16"/>
      <c r="G4" s="17"/>
      <c r="H4" s="18"/>
      <c r="I4" s="15"/>
      <c r="J4" s="43"/>
      <c r="K4" s="76"/>
      <c r="L4" s="76"/>
    </row>
    <row r="5" spans="1:12" ht="13.5">
      <c r="A5" s="76"/>
      <c r="B5" s="67"/>
      <c r="C5" s="14"/>
      <c r="D5" s="76"/>
      <c r="E5" s="14"/>
      <c r="F5" s="76"/>
      <c r="G5" s="76"/>
      <c r="H5" s="76"/>
      <c r="I5" s="77"/>
      <c r="J5" s="76"/>
      <c r="K5" s="76"/>
      <c r="L5" s="76"/>
    </row>
    <row r="6" spans="1:12" ht="13.5">
      <c r="A6" s="76"/>
      <c r="B6" s="78"/>
      <c r="C6" s="76"/>
      <c r="D6" s="76"/>
      <c r="E6" s="14"/>
      <c r="F6" s="76"/>
      <c r="G6" s="76"/>
      <c r="H6" s="76"/>
      <c r="I6" s="77"/>
      <c r="J6" s="76"/>
      <c r="K6" s="76"/>
      <c r="L6" s="76"/>
    </row>
    <row r="7" spans="1:13" ht="63" customHeight="1">
      <c r="A7" s="19" t="s">
        <v>7</v>
      </c>
      <c r="B7" s="22" t="s">
        <v>8</v>
      </c>
      <c r="C7" s="20" t="s">
        <v>9</v>
      </c>
      <c r="D7" s="20" t="s">
        <v>10</v>
      </c>
      <c r="E7" s="21" t="s">
        <v>11</v>
      </c>
      <c r="F7" s="20" t="s">
        <v>12</v>
      </c>
      <c r="G7" s="20" t="s">
        <v>13</v>
      </c>
      <c r="H7" s="22" t="s">
        <v>14</v>
      </c>
      <c r="I7" s="81" t="s">
        <v>15</v>
      </c>
      <c r="J7" s="82"/>
      <c r="K7" s="83"/>
      <c r="L7" s="44"/>
      <c r="M7" s="45"/>
    </row>
    <row r="8" spans="1:12" ht="61.5" customHeight="1">
      <c r="A8" s="19" t="s">
        <v>16</v>
      </c>
      <c r="B8" s="69" t="s">
        <v>17</v>
      </c>
      <c r="C8" s="23"/>
      <c r="D8" s="24"/>
      <c r="E8" s="24"/>
      <c r="F8" s="25">
        <f aca="true" t="shared" si="0" ref="F8:F18">E8-D8</f>
        <v>0</v>
      </c>
      <c r="G8" s="26" t="e">
        <f aca="true" t="shared" si="1" ref="G8:G16">F8/D8</f>
        <v>#DIV/0!</v>
      </c>
      <c r="H8" s="20" t="s">
        <v>18</v>
      </c>
      <c r="I8" s="57" t="s">
        <v>18</v>
      </c>
      <c r="J8" s="57"/>
      <c r="K8" s="57"/>
      <c r="L8" s="57"/>
    </row>
    <row r="9" spans="1:12" ht="18" customHeight="1">
      <c r="A9" s="27">
        <v>1</v>
      </c>
      <c r="B9" s="31" t="s">
        <v>57</v>
      </c>
      <c r="C9" s="28" t="s">
        <v>58</v>
      </c>
      <c r="D9" s="29">
        <v>4480</v>
      </c>
      <c r="E9" s="29">
        <v>984</v>
      </c>
      <c r="F9" s="29">
        <f t="shared" si="0"/>
        <v>-3496</v>
      </c>
      <c r="G9" s="28">
        <f t="shared" si="1"/>
        <v>-0.7803571428571429</v>
      </c>
      <c r="H9" s="28">
        <v>1</v>
      </c>
      <c r="I9" s="58" t="s">
        <v>59</v>
      </c>
      <c r="J9" s="58"/>
      <c r="K9" s="58"/>
      <c r="L9" s="58"/>
    </row>
    <row r="10" spans="1:12" ht="171.75" customHeight="1">
      <c r="A10" s="27"/>
      <c r="B10" s="31" t="s">
        <v>60</v>
      </c>
      <c r="C10" s="79" t="s">
        <v>99</v>
      </c>
      <c r="D10" s="29">
        <v>8849.75</v>
      </c>
      <c r="E10" s="29">
        <v>9709.25</v>
      </c>
      <c r="F10" s="29">
        <f t="shared" si="0"/>
        <v>859.5</v>
      </c>
      <c r="G10" s="28">
        <f t="shared" si="1"/>
        <v>0.09712138760981949</v>
      </c>
      <c r="H10" s="30" t="s">
        <v>61</v>
      </c>
      <c r="I10" s="62" t="s">
        <v>62</v>
      </c>
      <c r="J10" s="62"/>
      <c r="K10" s="62"/>
      <c r="L10" s="62"/>
    </row>
    <row r="11" spans="1:12" ht="171.75" customHeight="1">
      <c r="A11" s="27">
        <v>2</v>
      </c>
      <c r="B11" s="31" t="s">
        <v>63</v>
      </c>
      <c r="C11" s="31" t="s">
        <v>64</v>
      </c>
      <c r="D11" s="29">
        <v>4396</v>
      </c>
      <c r="E11" s="29">
        <v>2396</v>
      </c>
      <c r="F11" s="29">
        <f t="shared" si="0"/>
        <v>-2000</v>
      </c>
      <c r="G11" s="28">
        <f t="shared" si="1"/>
        <v>-0.4549590536851683</v>
      </c>
      <c r="H11" s="30" t="s">
        <v>65</v>
      </c>
      <c r="I11" s="62" t="s">
        <v>66</v>
      </c>
      <c r="J11" s="62"/>
      <c r="K11" s="62"/>
      <c r="L11" s="62"/>
    </row>
    <row r="12" spans="1:12" ht="31.5" customHeight="1">
      <c r="A12" s="27"/>
      <c r="B12" s="31" t="s">
        <v>67</v>
      </c>
      <c r="C12" s="28" t="s">
        <v>68</v>
      </c>
      <c r="D12" s="29">
        <v>36000</v>
      </c>
      <c r="E12" s="29">
        <v>36000</v>
      </c>
      <c r="F12" s="29">
        <f t="shared" si="0"/>
        <v>0</v>
      </c>
      <c r="G12" s="28">
        <f t="shared" si="1"/>
        <v>0</v>
      </c>
      <c r="H12" s="30" t="s">
        <v>65</v>
      </c>
      <c r="I12" s="58"/>
      <c r="J12" s="58"/>
      <c r="K12" s="58"/>
      <c r="L12" s="58"/>
    </row>
    <row r="13" spans="1:12" ht="18" customHeight="1">
      <c r="A13" s="27"/>
      <c r="B13" s="31" t="s">
        <v>69</v>
      </c>
      <c r="C13" s="28" t="s">
        <v>70</v>
      </c>
      <c r="D13" s="29">
        <v>1100</v>
      </c>
      <c r="E13" s="29">
        <v>2200</v>
      </c>
      <c r="F13" s="29">
        <f t="shared" si="0"/>
        <v>1100</v>
      </c>
      <c r="G13" s="28">
        <f t="shared" si="1"/>
        <v>1</v>
      </c>
      <c r="H13" s="30" t="s">
        <v>65</v>
      </c>
      <c r="I13" s="58" t="s">
        <v>71</v>
      </c>
      <c r="J13" s="58"/>
      <c r="K13" s="58"/>
      <c r="L13" s="58"/>
    </row>
    <row r="14" spans="1:12" ht="18" customHeight="1">
      <c r="A14" s="27">
        <v>3</v>
      </c>
      <c r="B14" s="31" t="s">
        <v>72</v>
      </c>
      <c r="C14" s="28" t="s">
        <v>73</v>
      </c>
      <c r="D14" s="29">
        <v>3500</v>
      </c>
      <c r="E14" s="29">
        <v>2667.81</v>
      </c>
      <c r="F14" s="29">
        <f t="shared" si="0"/>
        <v>-832.19</v>
      </c>
      <c r="G14" s="28">
        <f t="shared" si="1"/>
        <v>-0.23776857142857144</v>
      </c>
      <c r="H14" s="28" t="s">
        <v>74</v>
      </c>
      <c r="I14" s="58" t="s">
        <v>75</v>
      </c>
      <c r="J14" s="58"/>
      <c r="K14" s="58"/>
      <c r="L14" s="58"/>
    </row>
    <row r="15" spans="1:12" ht="58.5" customHeight="1">
      <c r="A15" s="27">
        <v>4</v>
      </c>
      <c r="B15" s="31" t="s">
        <v>76</v>
      </c>
      <c r="C15" s="31" t="s">
        <v>77</v>
      </c>
      <c r="D15" s="29">
        <v>2800</v>
      </c>
      <c r="E15" s="29">
        <v>980.2</v>
      </c>
      <c r="F15" s="29">
        <f t="shared" si="0"/>
        <v>-1819.8</v>
      </c>
      <c r="G15" s="28">
        <f t="shared" si="1"/>
        <v>-0.6499285714285714</v>
      </c>
      <c r="H15" s="28" t="s">
        <v>78</v>
      </c>
      <c r="I15" s="58" t="s">
        <v>79</v>
      </c>
      <c r="J15" s="58"/>
      <c r="K15" s="58"/>
      <c r="L15" s="58"/>
    </row>
    <row r="16" spans="1:12" ht="42.75" customHeight="1">
      <c r="A16" s="32" t="s">
        <v>43</v>
      </c>
      <c r="B16" s="70" t="s">
        <v>44</v>
      </c>
      <c r="C16" s="33" t="s">
        <v>80</v>
      </c>
      <c r="D16" s="25">
        <v>2000</v>
      </c>
      <c r="E16" s="34">
        <v>2000</v>
      </c>
      <c r="F16" s="25">
        <f t="shared" si="0"/>
        <v>0</v>
      </c>
      <c r="G16" s="26">
        <f t="shared" si="1"/>
        <v>0</v>
      </c>
      <c r="H16" s="20">
        <v>21</v>
      </c>
      <c r="I16" s="57" t="s">
        <v>18</v>
      </c>
      <c r="J16" s="57"/>
      <c r="K16" s="57"/>
      <c r="L16" s="57"/>
    </row>
    <row r="17" spans="1:12" ht="18" customHeight="1">
      <c r="A17" s="32" t="s">
        <v>45</v>
      </c>
      <c r="B17" s="70" t="s">
        <v>46</v>
      </c>
      <c r="C17" s="33" t="s">
        <v>81</v>
      </c>
      <c r="D17" s="35">
        <v>7000</v>
      </c>
      <c r="E17" s="36">
        <v>7000</v>
      </c>
      <c r="F17" s="25">
        <f t="shared" si="0"/>
        <v>0</v>
      </c>
      <c r="G17" s="20" t="s">
        <v>18</v>
      </c>
      <c r="H17" s="20" t="s">
        <v>18</v>
      </c>
      <c r="I17" s="57" t="s">
        <v>18</v>
      </c>
      <c r="J17" s="57"/>
      <c r="K17" s="57"/>
      <c r="L17" s="57"/>
    </row>
    <row r="18" spans="1:12" ht="18" customHeight="1">
      <c r="A18" s="63" t="s">
        <v>47</v>
      </c>
      <c r="B18" s="63"/>
      <c r="C18" s="37"/>
      <c r="D18" s="24">
        <v>70125.75</v>
      </c>
      <c r="E18" s="24">
        <v>63937.26</v>
      </c>
      <c r="F18" s="25">
        <f t="shared" si="0"/>
        <v>-6188.489999999998</v>
      </c>
      <c r="G18" s="26">
        <f>F18/D18</f>
        <v>-0.08824846793082423</v>
      </c>
      <c r="H18" s="28"/>
      <c r="I18" s="58" t="s">
        <v>48</v>
      </c>
      <c r="J18" s="58"/>
      <c r="K18" s="58"/>
      <c r="L18" s="58"/>
    </row>
    <row r="19" spans="1:12" ht="12" customHeight="1">
      <c r="A19" s="38"/>
      <c r="B19" s="71"/>
      <c r="C19" s="38"/>
      <c r="D19" s="80"/>
      <c r="E19" s="38"/>
      <c r="F19" s="80"/>
      <c r="G19" s="40"/>
      <c r="H19" s="40"/>
      <c r="I19" s="41"/>
      <c r="J19" s="47"/>
      <c r="K19" s="47"/>
      <c r="L19" s="47"/>
    </row>
    <row r="20" spans="1:12" s="8" customFormat="1" ht="24.75" customHeight="1">
      <c r="A20" s="8" t="s">
        <v>82</v>
      </c>
      <c r="B20" s="72"/>
      <c r="C20" s="8" t="s">
        <v>83</v>
      </c>
      <c r="D20" s="8" t="s">
        <v>84</v>
      </c>
      <c r="E20" s="8" t="s">
        <v>83</v>
      </c>
      <c r="F20" s="8" t="s">
        <v>85</v>
      </c>
      <c r="G20" s="8" t="s">
        <v>86</v>
      </c>
      <c r="I20" s="48" t="s">
        <v>6</v>
      </c>
      <c r="K20" s="49" t="s">
        <v>3</v>
      </c>
      <c r="L20" s="49"/>
    </row>
  </sheetData>
  <sheetProtection/>
  <mergeCells count="14">
    <mergeCell ref="I13:L13"/>
    <mergeCell ref="I14:L14"/>
    <mergeCell ref="I15:L15"/>
    <mergeCell ref="I16:L16"/>
    <mergeCell ref="I17:L17"/>
    <mergeCell ref="A18:B18"/>
    <mergeCell ref="I18:L18"/>
    <mergeCell ref="A1:L1"/>
    <mergeCell ref="I8:L8"/>
    <mergeCell ref="I9:L9"/>
    <mergeCell ref="I10:L10"/>
    <mergeCell ref="I11:L11"/>
    <mergeCell ref="I12:L12"/>
    <mergeCell ref="I7:K7"/>
  </mergeCells>
  <printOptions/>
  <pageMargins left="0.98" right="0.71" top="1" bottom="1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zoomScaleSheetLayoutView="100" zoomScalePageLayoutView="0" workbookViewId="0" topLeftCell="A1">
      <selection activeCell="C6" sqref="C6"/>
    </sheetView>
  </sheetViews>
  <sheetFormatPr defaultColWidth="8.7109375" defaultRowHeight="15"/>
  <cols>
    <col min="1" max="1" width="8.7109375" style="0" customWidth="1"/>
    <col min="2" max="2" width="11.28125" style="0" customWidth="1"/>
    <col min="3" max="3" width="33.00390625" style="0" customWidth="1"/>
    <col min="4" max="4" width="17.8515625" style="0" customWidth="1"/>
  </cols>
  <sheetData>
    <row r="2" spans="1:6" ht="13.5">
      <c r="A2" s="64" t="s">
        <v>87</v>
      </c>
      <c r="B2" s="65"/>
      <c r="C2" s="65"/>
      <c r="D2" s="65"/>
      <c r="E2" s="65"/>
      <c r="F2" s="66"/>
    </row>
    <row r="3" spans="1:6" ht="13.5">
      <c r="A3" s="1"/>
      <c r="B3" s="2" t="s">
        <v>88</v>
      </c>
      <c r="C3" s="2" t="s">
        <v>89</v>
      </c>
      <c r="D3" s="2" t="s">
        <v>90</v>
      </c>
      <c r="E3" s="2" t="s">
        <v>91</v>
      </c>
      <c r="F3" s="3" t="s">
        <v>92</v>
      </c>
    </row>
    <row r="4" spans="1:6" ht="13.5">
      <c r="A4" s="1" t="s">
        <v>93</v>
      </c>
      <c r="B4" s="2" t="s">
        <v>94</v>
      </c>
      <c r="C4" s="2"/>
      <c r="D4" s="2"/>
      <c r="E4" s="2"/>
      <c r="F4" s="3"/>
    </row>
    <row r="5" spans="1:6" ht="13.5">
      <c r="A5" s="1" t="s">
        <v>95</v>
      </c>
      <c r="B5" s="2"/>
      <c r="C5" s="2"/>
      <c r="D5" s="2"/>
      <c r="E5" s="2"/>
      <c r="F5" s="3"/>
    </row>
    <row r="6" spans="1:6" ht="13.5">
      <c r="A6" s="1" t="s">
        <v>96</v>
      </c>
      <c r="B6" s="2"/>
      <c r="C6" s="2"/>
      <c r="D6" s="2"/>
      <c r="E6" s="2"/>
      <c r="F6" s="3"/>
    </row>
    <row r="7" spans="1:6" ht="13.5">
      <c r="A7" s="1" t="s">
        <v>97</v>
      </c>
      <c r="B7" s="2"/>
      <c r="C7" s="2"/>
      <c r="D7" s="2"/>
      <c r="E7" s="2"/>
      <c r="F7" s="3"/>
    </row>
    <row r="8" spans="1:6" ht="13.5">
      <c r="A8" s="4" t="s">
        <v>98</v>
      </c>
      <c r="B8" s="5"/>
      <c r="C8" s="5"/>
      <c r="D8" s="5"/>
      <c r="E8" s="5"/>
      <c r="F8" s="6"/>
    </row>
  </sheetData>
  <sheetProtection/>
  <mergeCells count="1">
    <mergeCell ref="A2:F2"/>
  </mergeCells>
  <printOptions/>
  <pageMargins left="0.75" right="0.75" top="1" bottom="1" header="0.51" footer="0.51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sihua.yang</dc:creator>
  <cp:keywords/>
  <dc:description/>
  <cp:lastModifiedBy>Microsoft Office 用户</cp:lastModifiedBy>
  <cp:lastPrinted>2019-05-16T08:57:50Z</cp:lastPrinted>
  <dcterms:created xsi:type="dcterms:W3CDTF">2012-12-07T03:39:38Z</dcterms:created>
  <dcterms:modified xsi:type="dcterms:W3CDTF">2019-05-16T09:00:43Z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14</vt:lpwstr>
  </property>
</Properties>
</file>