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20" activeTab="1"/>
  </bookViews>
  <sheets>
    <sheet name="举例" sheetId="1" r:id="rId1"/>
    <sheet name="实际填写" sheetId="2" r:id="rId2"/>
    <sheet name="Shee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123</author>
  </authors>
  <commentList>
    <comment ref="D8" authorId="0">
      <text>
        <r>
          <rPr>
            <b/>
            <sz val="9"/>
            <rFont val="Tahoma"/>
            <family val="2"/>
          </rPr>
          <t>123: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序号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>活动科目的合计数</t>
        </r>
      </text>
    </comment>
    <comment ref="E8" authorId="0">
      <text>
        <r>
          <rPr>
            <b/>
            <sz val="9"/>
            <rFont val="Tahoma"/>
            <family val="2"/>
          </rPr>
          <t>123: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序号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>活动科目金额的合计数</t>
        </r>
      </text>
    </comment>
  </commentList>
</comments>
</file>

<file path=xl/sharedStrings.xml><?xml version="1.0" encoding="utf-8"?>
<sst xmlns="http://schemas.openxmlformats.org/spreadsheetml/2006/main" count="175" uniqueCount="123">
  <si>
    <r>
      <t>“</t>
    </r>
    <r>
      <rPr>
        <b/>
        <sz val="14"/>
        <rFont val="宋体"/>
        <family val="0"/>
      </rPr>
      <t>少年行</t>
    </r>
    <r>
      <rPr>
        <b/>
        <u val="single"/>
        <sz val="14"/>
        <rFont val="宋体"/>
        <family val="0"/>
      </rPr>
      <t>”资助项目收支对比表</t>
    </r>
  </si>
  <si>
    <t>项目名称：</t>
  </si>
  <si>
    <t>项目周期：</t>
  </si>
  <si>
    <t>-年-月-日</t>
  </si>
  <si>
    <t>至</t>
  </si>
  <si>
    <t>实施机构：</t>
  </si>
  <si>
    <t>填表日期：</t>
  </si>
  <si>
    <t>序号</t>
  </si>
  <si>
    <t>项目费用类别</t>
  </si>
  <si>
    <t>详细说明</t>
  </si>
  <si>
    <t>预算金额</t>
  </si>
  <si>
    <t>实际列支金额</t>
  </si>
  <si>
    <t>变动额</t>
  </si>
  <si>
    <t>变动率</t>
  </si>
  <si>
    <t>对应财务凭证图片编号</t>
  </si>
  <si>
    <t>备注（大于等于10%的差额请解释变动原因)</t>
  </si>
  <si>
    <t>一</t>
  </si>
  <si>
    <t>项目活动费用</t>
  </si>
  <si>
    <t>/</t>
  </si>
  <si>
    <t>1</t>
  </si>
  <si>
    <t>活动1 讲座</t>
  </si>
  <si>
    <t>活动物资</t>
  </si>
  <si>
    <t>食物XXX元，水XXX元，海报制作XXX元</t>
  </si>
  <si>
    <t>1、2、3</t>
  </si>
  <si>
    <t>交通费</t>
  </si>
  <si>
    <t>工作人员来回打车费用XXX元</t>
  </si>
  <si>
    <t>实际活动中利用了公共交通等，节省了支出。</t>
  </si>
  <si>
    <t>社工补贴</t>
  </si>
  <si>
    <t>1月-12月补贴XXX元</t>
  </si>
  <si>
    <r>
      <t>5、</t>
    </r>
    <r>
      <rPr>
        <sz val="10"/>
        <color indexed="8"/>
        <rFont val="宋体"/>
        <family val="0"/>
      </rPr>
      <t>6</t>
    </r>
  </si>
  <si>
    <t>志愿者补贴</t>
  </si>
  <si>
    <t>志愿者每次没人补贴XXX元</t>
  </si>
  <si>
    <r>
      <t>7、</t>
    </r>
    <r>
      <rPr>
        <sz val="10"/>
        <color indexed="8"/>
        <rFont val="宋体"/>
        <family val="0"/>
      </rPr>
      <t>8、9、10</t>
    </r>
  </si>
  <si>
    <t>志愿者参与人数较计划少，故支出减少。</t>
  </si>
  <si>
    <t>2</t>
  </si>
  <si>
    <t>活动2 亲子沙龙</t>
  </si>
  <si>
    <t>宣传费用</t>
  </si>
  <si>
    <t>⋯⋯</t>
  </si>
  <si>
    <t>场地费用</t>
  </si>
  <si>
    <r>
      <t>1</t>
    </r>
    <r>
      <rPr>
        <sz val="10"/>
        <color indexed="8"/>
        <rFont val="宋体"/>
        <family val="0"/>
      </rPr>
      <t>2、13、14、15</t>
    </r>
  </si>
  <si>
    <t>场地提供方涨价。</t>
  </si>
  <si>
    <t>社工参与较计划少，故支出减少。</t>
  </si>
  <si>
    <r>
      <t>1</t>
    </r>
    <r>
      <rPr>
        <sz val="10"/>
        <color indexed="8"/>
        <rFont val="宋体"/>
        <family val="0"/>
      </rPr>
      <t>7、18</t>
    </r>
  </si>
  <si>
    <t>二</t>
  </si>
  <si>
    <t>行政管理费用</t>
  </si>
  <si>
    <t>三</t>
  </si>
  <si>
    <t>其他费用</t>
  </si>
  <si>
    <t>合计</t>
  </si>
  <si>
    <t>-</t>
  </si>
  <si>
    <t>机构负责人：手写签字</t>
  </si>
  <si>
    <t>项目负责人：手写签字</t>
  </si>
  <si>
    <t>财务主管：手写签字</t>
  </si>
  <si>
    <t>上海联劝公益基金会筹款项目收支对比表</t>
  </si>
  <si>
    <t>机构负责人：</t>
  </si>
  <si>
    <t>项目负责人：</t>
  </si>
  <si>
    <t>财务主管：</t>
  </si>
  <si>
    <t>需要提供材料</t>
  </si>
  <si>
    <t>活动主题</t>
  </si>
  <si>
    <t>具体时间（几月几号，上午/下午）</t>
  </si>
  <si>
    <t>活动物料费用预估</t>
  </si>
  <si>
    <t>主讲人</t>
  </si>
  <si>
    <t>助教</t>
  </si>
  <si>
    <t>活动二：</t>
  </si>
  <si>
    <t>活动三：</t>
  </si>
  <si>
    <t>活动四：</t>
  </si>
  <si>
    <r>
      <rPr>
        <sz val="10"/>
        <rFont val="宋体"/>
        <family val="0"/>
      </rPr>
      <t>2018</t>
    </r>
    <r>
      <rPr>
        <sz val="10"/>
        <rFont val="宋体"/>
        <family val="0"/>
      </rPr>
      <t>年</t>
    </r>
    <r>
      <rPr>
        <sz val="10"/>
        <rFont val="宋体"/>
        <family val="0"/>
      </rPr>
      <t>6</t>
    </r>
    <r>
      <rPr>
        <sz val="10"/>
        <rFont val="宋体"/>
        <family val="0"/>
      </rPr>
      <t>月</t>
    </r>
    <r>
      <rPr>
        <sz val="10"/>
        <rFont val="宋体"/>
        <family val="0"/>
      </rPr>
      <t>30</t>
    </r>
    <r>
      <rPr>
        <sz val="10"/>
        <rFont val="宋体"/>
        <family val="0"/>
      </rPr>
      <t>日</t>
    </r>
  </si>
  <si>
    <t>实施机构：洛阳市长乐社会工作服务中心</t>
  </si>
  <si>
    <t>老师费用</t>
  </si>
  <si>
    <t>物品材料费</t>
  </si>
  <si>
    <t>项目名称：武汉路社区“少年行”七彩暑期夏令营、“绿风尚•少年行”社工助力河小青社区公益夏令营</t>
  </si>
  <si>
    <t>“绿风尚•少年行”社工助力河小青社区公益夏令营</t>
  </si>
  <si>
    <t>少年行户外活动启动仪式</t>
  </si>
  <si>
    <t>往返大巴费</t>
  </si>
  <si>
    <t>食宿费</t>
  </si>
  <si>
    <t>夏令营服装费</t>
  </si>
  <si>
    <t>武汉路社区“少年行”七彩暑期夏令营</t>
  </si>
  <si>
    <t>老师费用</t>
  </si>
  <si>
    <r>
      <t>洛阳战隼拓展训练组织费用2天</t>
    </r>
    <r>
      <rPr>
        <sz val="10"/>
        <color indexed="8"/>
        <rFont val="宋体"/>
        <family val="0"/>
      </rPr>
      <t>*5000元</t>
    </r>
  </si>
  <si>
    <r>
      <t>车辆加油费1</t>
    </r>
    <r>
      <rPr>
        <sz val="10"/>
        <color indexed="8"/>
        <rFont val="宋体"/>
        <family val="0"/>
      </rPr>
      <t>000；大巴费2辆*2000</t>
    </r>
  </si>
  <si>
    <t>启动仪式由长春路办事处赞助活动场地、人员组织等，节省了支出</t>
  </si>
  <si>
    <r>
      <t>2</t>
    </r>
    <r>
      <rPr>
        <sz val="10"/>
        <rFont val="宋体"/>
        <family val="0"/>
      </rPr>
      <t>019</t>
    </r>
    <r>
      <rPr>
        <sz val="10"/>
        <rFont val="宋体"/>
        <family val="0"/>
      </rPr>
      <t>年</t>
    </r>
    <r>
      <rPr>
        <sz val="10"/>
        <rFont val="宋体"/>
        <family val="0"/>
      </rPr>
      <t>4</t>
    </r>
    <r>
      <rPr>
        <sz val="10"/>
        <rFont val="宋体"/>
        <family val="0"/>
      </rPr>
      <t>月</t>
    </r>
    <r>
      <rPr>
        <sz val="10"/>
        <rFont val="宋体"/>
        <family val="0"/>
      </rPr>
      <t>1</t>
    </r>
    <r>
      <rPr>
        <sz val="10"/>
        <rFont val="宋体"/>
        <family val="0"/>
      </rPr>
      <t>日</t>
    </r>
  </si>
  <si>
    <r>
      <t>2019</t>
    </r>
    <r>
      <rPr>
        <sz val="10"/>
        <rFont val="宋体"/>
        <family val="0"/>
      </rPr>
      <t>年</t>
    </r>
    <r>
      <rPr>
        <sz val="10"/>
        <rFont val="宋体"/>
        <family val="0"/>
      </rPr>
      <t>4</t>
    </r>
    <r>
      <rPr>
        <sz val="10"/>
        <rFont val="宋体"/>
        <family val="0"/>
      </rPr>
      <t>月</t>
    </r>
    <r>
      <rPr>
        <sz val="10"/>
        <rFont val="宋体"/>
        <family val="0"/>
      </rPr>
      <t>1</t>
    </r>
    <r>
      <rPr>
        <sz val="10"/>
        <rFont val="宋体"/>
        <family val="0"/>
      </rPr>
      <t>日</t>
    </r>
  </si>
  <si>
    <r>
      <t>2018</t>
    </r>
    <r>
      <rPr>
        <sz val="10"/>
        <rFont val="宋体"/>
        <family val="0"/>
      </rPr>
      <t>年</t>
    </r>
    <r>
      <rPr>
        <sz val="10"/>
        <rFont val="宋体"/>
        <family val="0"/>
      </rPr>
      <t>8</t>
    </r>
    <r>
      <rPr>
        <sz val="10"/>
        <rFont val="宋体"/>
        <family val="0"/>
      </rPr>
      <t>月</t>
    </r>
    <r>
      <rPr>
        <sz val="10"/>
        <rFont val="宋体"/>
        <family val="0"/>
      </rPr>
      <t>3</t>
    </r>
    <r>
      <rPr>
        <sz val="10"/>
        <rFont val="宋体"/>
        <family val="0"/>
      </rPr>
      <t>1日</t>
    </r>
  </si>
  <si>
    <r>
      <t>餐费8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人*</t>
    </r>
    <r>
      <rPr>
        <sz val="10"/>
        <color indexed="8"/>
        <rFont val="宋体"/>
        <family val="0"/>
      </rPr>
      <t>100</t>
    </r>
    <r>
      <rPr>
        <sz val="10"/>
        <color indexed="8"/>
        <rFont val="宋体"/>
        <family val="0"/>
      </rPr>
      <t>元*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天</t>
    </r>
  </si>
  <si>
    <t>工作人员费用</t>
  </si>
  <si>
    <t>工作人员费用</t>
  </si>
  <si>
    <t>暑期工作人员费用3000元*4人*1个月</t>
  </si>
  <si>
    <t>暑期1个月的老师课时费50元*6节*40天</t>
  </si>
  <si>
    <t>安排的课程受到很好的反响和效果，参与的家庭和孩子人数均超过预期，故临时增加了课时</t>
  </si>
  <si>
    <t>不少手工品制作需用的原材料来源于废旧物品，由社区、家庭资源捐助</t>
  </si>
  <si>
    <t>服装费30元*80套</t>
  </si>
  <si>
    <t>经过工作人员的多次比价沟通，夏令营所用马甲由40元每套降为30元每套，节省了开支</t>
  </si>
  <si>
    <r>
      <t>活动原本由2天时间，由于参与人数、参与热情程度临时增加了项目，改为</t>
    </r>
    <r>
      <rPr>
        <sz val="10"/>
        <color indexed="8"/>
        <rFont val="宋体"/>
        <family val="0"/>
      </rPr>
      <t>4天</t>
    </r>
  </si>
  <si>
    <t>由于前期拓展活动反响很好，故本组夏令营也增加了该项目，孩子们受到很大教育和启发</t>
  </si>
  <si>
    <r>
      <t>海报宣传1000，活动礼品15</t>
    </r>
    <r>
      <rPr>
        <sz val="10"/>
        <color indexed="8"/>
        <rFont val="宋体"/>
        <family val="0"/>
      </rPr>
      <t>00，饮料等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00</t>
    </r>
  </si>
  <si>
    <r>
      <t>拓展组织费每人每天100元*4</t>
    </r>
    <r>
      <rPr>
        <sz val="10"/>
        <color indexed="8"/>
        <rFont val="宋体"/>
        <family val="0"/>
      </rPr>
      <t>天*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人</t>
    </r>
  </si>
  <si>
    <t>海报宣传1000，环保手工品材料1000、绘画、安全教育读本等2000</t>
  </si>
  <si>
    <t>武汉路社区“少年行”七彩暑期夏令营</t>
  </si>
  <si>
    <t>2018年7月16日-8月24日</t>
  </si>
  <si>
    <t>项目1：</t>
  </si>
  <si>
    <t>活动一：</t>
  </si>
  <si>
    <r>
      <t>绘本阅读</t>
    </r>
    <r>
      <rPr>
        <b/>
        <sz val="10.5"/>
        <color indexed="8"/>
        <rFont val="Times New Roman"/>
        <family val="1"/>
      </rPr>
      <t>(</t>
    </r>
    <r>
      <rPr>
        <b/>
        <sz val="10.5"/>
        <color indexed="8"/>
        <rFont val="宋体"/>
        <family val="0"/>
      </rPr>
      <t>梦享社</t>
    </r>
    <r>
      <rPr>
        <b/>
        <sz val="10.5"/>
        <color indexed="8"/>
        <rFont val="Times New Roman"/>
        <family val="1"/>
      </rPr>
      <t>)</t>
    </r>
  </si>
  <si>
    <r>
      <t>环保手工</t>
    </r>
    <r>
      <rPr>
        <b/>
        <sz val="10.5"/>
        <color indexed="8"/>
        <rFont val="Times New Roman"/>
        <family val="1"/>
      </rPr>
      <t xml:space="preserve"> (</t>
    </r>
    <r>
      <rPr>
        <b/>
        <sz val="10.5"/>
        <color indexed="8"/>
        <rFont val="宋体"/>
        <family val="0"/>
      </rPr>
      <t>梦享社</t>
    </r>
    <r>
      <rPr>
        <b/>
        <sz val="10.5"/>
        <color indexed="8"/>
        <rFont val="Times New Roman"/>
        <family val="1"/>
      </rPr>
      <t>)</t>
    </r>
  </si>
  <si>
    <r>
      <t>安全教育</t>
    </r>
    <r>
      <rPr>
        <b/>
        <sz val="10.5"/>
        <color indexed="8"/>
        <rFont val="Times New Roman"/>
        <family val="1"/>
      </rPr>
      <t>(</t>
    </r>
    <r>
      <rPr>
        <b/>
        <sz val="10.5"/>
        <color indexed="8"/>
        <rFont val="宋体"/>
        <family val="0"/>
      </rPr>
      <t>梦享社</t>
    </r>
    <r>
      <rPr>
        <b/>
        <sz val="10.5"/>
        <color indexed="8"/>
        <rFont val="Times New Roman"/>
        <family val="1"/>
      </rPr>
      <t>)</t>
    </r>
  </si>
  <si>
    <t>活动五：</t>
  </si>
  <si>
    <t>活动六：</t>
  </si>
  <si>
    <t>活动七：</t>
  </si>
  <si>
    <r>
      <t>自然教育</t>
    </r>
    <r>
      <rPr>
        <b/>
        <sz val="10.5"/>
        <color indexed="8"/>
        <rFont val="Times New Roman"/>
        <family val="1"/>
      </rPr>
      <t xml:space="preserve"> (</t>
    </r>
    <r>
      <rPr>
        <b/>
        <sz val="10.5"/>
        <color indexed="8"/>
        <rFont val="宋体"/>
        <family val="0"/>
      </rPr>
      <t>梦享社</t>
    </r>
    <r>
      <rPr>
        <b/>
        <sz val="10.5"/>
        <color indexed="8"/>
        <rFont val="Times New Roman"/>
        <family val="1"/>
      </rPr>
      <t>)</t>
    </r>
  </si>
  <si>
    <r>
      <t>儿童影院</t>
    </r>
    <r>
      <rPr>
        <b/>
        <sz val="10.5"/>
        <color indexed="8"/>
        <rFont val="Times New Roman"/>
        <family val="1"/>
      </rPr>
      <t>(</t>
    </r>
    <r>
      <rPr>
        <b/>
        <sz val="10.5"/>
        <color indexed="8"/>
        <rFont val="宋体"/>
        <family val="0"/>
      </rPr>
      <t>梦享社</t>
    </r>
    <r>
      <rPr>
        <b/>
        <sz val="10.5"/>
        <color indexed="8"/>
        <rFont val="Times New Roman"/>
        <family val="1"/>
      </rPr>
      <t>)</t>
    </r>
  </si>
  <si>
    <r>
      <t>趣味英语</t>
    </r>
    <r>
      <rPr>
        <b/>
        <sz val="10.5"/>
        <color indexed="8"/>
        <rFont val="Times New Roman"/>
        <family val="1"/>
      </rPr>
      <t>(</t>
    </r>
    <r>
      <rPr>
        <b/>
        <sz val="10.5"/>
        <color indexed="8"/>
        <rFont val="宋体"/>
        <family val="0"/>
      </rPr>
      <t>悦享社</t>
    </r>
    <r>
      <rPr>
        <b/>
        <sz val="10.5"/>
        <color indexed="8"/>
        <rFont val="Times New Roman"/>
        <family val="1"/>
      </rPr>
      <t>)</t>
    </r>
  </si>
  <si>
    <r>
      <t>围棋</t>
    </r>
    <r>
      <rPr>
        <b/>
        <sz val="10.5"/>
        <color indexed="8"/>
        <rFont val="Times New Roman"/>
        <family val="1"/>
      </rPr>
      <t xml:space="preserve">     (</t>
    </r>
    <r>
      <rPr>
        <b/>
        <sz val="10.5"/>
        <color indexed="8"/>
        <rFont val="宋体"/>
        <family val="0"/>
      </rPr>
      <t>学享社</t>
    </r>
    <r>
      <rPr>
        <b/>
        <sz val="10.5"/>
        <color indexed="8"/>
        <rFont val="Times New Roman"/>
        <family val="1"/>
      </rPr>
      <t>)</t>
    </r>
  </si>
  <si>
    <r>
      <t>趣味绘画</t>
    </r>
    <r>
      <rPr>
        <b/>
        <sz val="10.5"/>
        <color indexed="8"/>
        <rFont val="Times New Roman"/>
        <family val="1"/>
      </rPr>
      <t>(</t>
    </r>
    <r>
      <rPr>
        <b/>
        <sz val="10.5"/>
        <color indexed="8"/>
        <rFont val="宋体"/>
        <family val="0"/>
      </rPr>
      <t>梦享社</t>
    </r>
    <r>
      <rPr>
        <b/>
        <sz val="10.5"/>
        <color indexed="8"/>
        <rFont val="Times New Roman"/>
        <family val="1"/>
      </rPr>
      <t>)</t>
    </r>
  </si>
  <si>
    <t>活动八：</t>
  </si>
  <si>
    <t>2018年7月16日-8月24日每周一上午</t>
  </si>
  <si>
    <t>2018年7月16日-8月24日每周二上午</t>
  </si>
  <si>
    <t>2018年7月16日-8月24日每周三上午</t>
  </si>
  <si>
    <t>2018年7月16日-8月24日每周四上午</t>
  </si>
  <si>
    <t>2018年7月16日-8月24日每周五上午</t>
  </si>
  <si>
    <t>2018年7月16日-8月24日每周六上午</t>
  </si>
  <si>
    <t>2018年7月16日-8月24日每周日上午</t>
  </si>
  <si>
    <t>2018年7月16日-8月24日每天下午</t>
  </si>
  <si>
    <t>项目2：</t>
  </si>
  <si>
    <t>2018年8月7日-10日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</si>
</sst>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#,##0.0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b/>
      <u val="single"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10.5"/>
      <color indexed="8"/>
      <name val="Times New Roman"/>
      <family val="1"/>
    </font>
    <font>
      <b/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0"/>
      <color indexed="8"/>
      <name val="宋体"/>
      <family val="0"/>
    </font>
    <font>
      <sz val="10"/>
      <color indexed="8"/>
      <name val="Adobe 仿宋 Std R"/>
      <family val="0"/>
    </font>
    <font>
      <sz val="10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Adobe 仿宋 Std R"/>
      <family val="0"/>
    </font>
    <font>
      <b/>
      <sz val="10.5"/>
      <color theme="1"/>
      <name val="Calibri"/>
      <family val="0"/>
    </font>
    <font>
      <sz val="10.5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/>
    </xf>
    <xf numFmtId="0" fontId="0" fillId="0" borderId="0" xfId="0" applyAlignment="1">
      <alignment horizontal="center" vertical="center"/>
    </xf>
    <xf numFmtId="181" fontId="3" fillId="0" borderId="0" xfId="40" applyNumberFormat="1" applyFont="1" applyBorder="1" applyAlignment="1">
      <alignment vertical="center"/>
      <protection/>
    </xf>
    <xf numFmtId="0" fontId="53" fillId="0" borderId="0" xfId="0" applyFont="1" applyBorder="1" applyAlignment="1">
      <alignment horizontal="left" vertical="center"/>
    </xf>
    <xf numFmtId="180" fontId="4" fillId="0" borderId="0" xfId="40" applyNumberFormat="1" applyFont="1" applyAlignment="1">
      <alignment horizontal="left" vertical="center"/>
      <protection/>
    </xf>
    <xf numFmtId="49" fontId="3" fillId="0" borderId="0" xfId="40" applyNumberFormat="1" applyFont="1" applyBorder="1" applyAlignment="1">
      <alignment horizontal="center" vertical="center"/>
      <protection/>
    </xf>
    <xf numFmtId="180" fontId="3" fillId="0" borderId="0" xfId="40" applyNumberFormat="1" applyFont="1" applyBorder="1" applyAlignment="1">
      <alignment vertical="center"/>
      <protection/>
    </xf>
    <xf numFmtId="180" fontId="3" fillId="0" borderId="0" xfId="40" applyNumberFormat="1" applyFont="1" applyBorder="1" applyAlignment="1">
      <alignment horizontal="center" vertical="center"/>
      <protection/>
    </xf>
    <xf numFmtId="181" fontId="3" fillId="0" borderId="0" xfId="40" applyNumberFormat="1" applyFont="1" applyFill="1" applyBorder="1" applyAlignment="1">
      <alignment horizontal="center" vertical="center"/>
      <protection/>
    </xf>
    <xf numFmtId="180" fontId="3" fillId="0" borderId="0" xfId="40" applyNumberFormat="1" applyFont="1" applyFill="1" applyBorder="1" applyAlignment="1">
      <alignment horizontal="center" vertical="center"/>
      <protection/>
    </xf>
    <xf numFmtId="181" fontId="3" fillId="0" borderId="0" xfId="40" applyNumberFormat="1" applyFont="1" applyFill="1" applyBorder="1" applyAlignment="1">
      <alignment vertical="center"/>
      <protection/>
    </xf>
    <xf numFmtId="180" fontId="4" fillId="0" borderId="11" xfId="40" applyNumberFormat="1" applyFont="1" applyFill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center"/>
    </xf>
    <xf numFmtId="180" fontId="4" fillId="0" borderId="11" xfId="40" applyNumberFormat="1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44" fontId="52" fillId="0" borderId="11" xfId="0" applyNumberFormat="1" applyFont="1" applyBorder="1" applyAlignment="1">
      <alignment horizontal="center" vertical="center"/>
    </xf>
    <xf numFmtId="177" fontId="52" fillId="0" borderId="11" xfId="0" applyNumberFormat="1" applyFont="1" applyBorder="1" applyAlignment="1">
      <alignment vertical="center"/>
    </xf>
    <xf numFmtId="9" fontId="52" fillId="0" borderId="11" xfId="33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177" fontId="53" fillId="0" borderId="11" xfId="0" applyNumberFormat="1" applyFont="1" applyBorder="1" applyAlignment="1">
      <alignment vertical="center"/>
    </xf>
    <xf numFmtId="49" fontId="4" fillId="0" borderId="13" xfId="40" applyNumberFormat="1" applyFont="1" applyFill="1" applyBorder="1" applyAlignment="1">
      <alignment horizontal="center" vertical="center"/>
      <protection/>
    </xf>
    <xf numFmtId="180" fontId="4" fillId="0" borderId="11" xfId="40" applyNumberFormat="1" applyFont="1" applyFill="1" applyBorder="1" applyAlignment="1">
      <alignment horizontal="left" vertical="center"/>
      <protection/>
    </xf>
    <xf numFmtId="177" fontId="52" fillId="0" borderId="14" xfId="0" applyNumberFormat="1" applyFont="1" applyBorder="1" applyAlignment="1">
      <alignment vertical="center"/>
    </xf>
    <xf numFmtId="177" fontId="52" fillId="0" borderId="11" xfId="0" applyNumberFormat="1" applyFont="1" applyBorder="1" applyAlignment="1">
      <alignment horizontal="center" vertical="center"/>
    </xf>
    <xf numFmtId="177" fontId="52" fillId="0" borderId="14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180" fontId="3" fillId="0" borderId="0" xfId="40" applyNumberFormat="1" applyFont="1" applyAlignment="1">
      <alignment horizontal="left" vertical="center"/>
      <protection/>
    </xf>
    <xf numFmtId="180" fontId="3" fillId="0" borderId="0" xfId="40" applyNumberFormat="1" applyFont="1" applyAlignment="1">
      <alignment vertical="center"/>
      <protection/>
    </xf>
    <xf numFmtId="0" fontId="52" fillId="0" borderId="11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53" fillId="0" borderId="11" xfId="0" applyFont="1" applyBorder="1" applyAlignment="1">
      <alignment horizontal="left" vertical="center"/>
    </xf>
    <xf numFmtId="0" fontId="53" fillId="0" borderId="15" xfId="0" applyFont="1" applyBorder="1" applyAlignment="1">
      <alignment horizontal="center" vertical="center"/>
    </xf>
    <xf numFmtId="180" fontId="4" fillId="0" borderId="0" xfId="40" applyNumberFormat="1" applyFont="1" applyAlignment="1">
      <alignment horizontal="left"/>
      <protection/>
    </xf>
    <xf numFmtId="49" fontId="3" fillId="0" borderId="0" xfId="40" applyNumberFormat="1" applyFont="1" applyBorder="1" applyAlignment="1">
      <alignment/>
      <protection/>
    </xf>
    <xf numFmtId="180" fontId="3" fillId="0" borderId="11" xfId="40" applyNumberFormat="1" applyFont="1" applyFill="1" applyBorder="1" applyAlignment="1">
      <alignment horizontal="left" vertical="center"/>
      <protection/>
    </xf>
    <xf numFmtId="177" fontId="53" fillId="0" borderId="14" xfId="0" applyNumberFormat="1" applyFont="1" applyBorder="1" applyAlignment="1">
      <alignment vertical="center"/>
    </xf>
    <xf numFmtId="9" fontId="53" fillId="0" borderId="11" xfId="33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180" fontId="4" fillId="0" borderId="0" xfId="40" applyNumberFormat="1" applyFont="1" applyFill="1" applyBorder="1" applyAlignment="1">
      <alignment horizontal="left" vertical="center"/>
      <protection/>
    </xf>
    <xf numFmtId="0" fontId="52" fillId="0" borderId="0" xfId="0" applyFont="1" applyBorder="1" applyAlignment="1">
      <alignment/>
    </xf>
    <xf numFmtId="49" fontId="3" fillId="0" borderId="0" xfId="40" applyNumberFormat="1" applyFont="1" applyBorder="1" applyAlignment="1">
      <alignment horizontal="center" vertical="center"/>
      <protection/>
    </xf>
    <xf numFmtId="180" fontId="3" fillId="0" borderId="0" xfId="40" applyNumberFormat="1" applyFont="1" applyBorder="1" applyAlignment="1">
      <alignment vertical="center"/>
      <protection/>
    </xf>
    <xf numFmtId="0" fontId="53" fillId="0" borderId="11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2" fillId="0" borderId="11" xfId="0" applyFont="1" applyBorder="1" applyAlignment="1">
      <alignment vertical="center"/>
    </xf>
    <xf numFmtId="0" fontId="53" fillId="0" borderId="11" xfId="0" applyFont="1" applyBorder="1" applyAlignment="1">
      <alignment horizontal="right" vertical="center"/>
    </xf>
    <xf numFmtId="49" fontId="3" fillId="0" borderId="0" xfId="40" applyNumberFormat="1" applyFont="1" applyBorder="1" applyAlignment="1">
      <alignment/>
      <protection/>
    </xf>
    <xf numFmtId="0" fontId="53" fillId="0" borderId="11" xfId="0" applyFont="1" applyBorder="1" applyAlignment="1">
      <alignment vertical="center"/>
    </xf>
    <xf numFmtId="181" fontId="3" fillId="0" borderId="0" xfId="40" applyNumberFormat="1" applyFont="1" applyBorder="1" applyAlignment="1">
      <alignment vertical="center"/>
      <protection/>
    </xf>
    <xf numFmtId="0" fontId="56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53" fillId="0" borderId="11" xfId="0" applyFont="1" applyBorder="1" applyAlignment="1">
      <alignment horizontal="left" vertical="center"/>
    </xf>
    <xf numFmtId="180" fontId="2" fillId="0" borderId="0" xfId="40" applyNumberFormat="1" applyFont="1" applyAlignment="1">
      <alignment horizontal="center" vertical="center"/>
      <protection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right" vertical="center"/>
    </xf>
    <xf numFmtId="0" fontId="52" fillId="0" borderId="14" xfId="0" applyFont="1" applyBorder="1" applyAlignment="1">
      <alignment horizontal="right" vertical="center"/>
    </xf>
    <xf numFmtId="49" fontId="3" fillId="0" borderId="11" xfId="40" applyNumberFormat="1" applyFont="1" applyFill="1" applyBorder="1" applyAlignment="1">
      <alignment horizontal="center" vertical="center"/>
      <protection/>
    </xf>
    <xf numFmtId="0" fontId="53" fillId="0" borderId="13" xfId="0" applyFont="1" applyBorder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2" fillId="0" borderId="11" xfId="0" applyFont="1" applyBorder="1" applyAlignment="1">
      <alignment horizontal="right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4.57421875" style="0" customWidth="1"/>
    <col min="2" max="2" width="17.421875" style="0" customWidth="1"/>
    <col min="3" max="3" width="31.421875" style="0" customWidth="1"/>
    <col min="4" max="6" width="14.140625" style="0" customWidth="1"/>
    <col min="7" max="8" width="12.57421875" style="0" customWidth="1"/>
    <col min="9" max="9" width="2.8515625" style="0" customWidth="1"/>
    <col min="10" max="10" width="13.140625" style="6" customWidth="1"/>
    <col min="11" max="11" width="13.421875" style="0" customWidth="1"/>
  </cols>
  <sheetData>
    <row r="1" spans="1:12" ht="30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0" s="4" customFormat="1" ht="23.25" customHeight="1">
      <c r="A2" s="7" t="s">
        <v>1</v>
      </c>
      <c r="D2" s="7"/>
      <c r="E2" s="7"/>
      <c r="F2" s="8"/>
      <c r="G2" s="9" t="s">
        <v>2</v>
      </c>
      <c r="H2" s="10" t="s">
        <v>3</v>
      </c>
      <c r="I2" s="36" t="s">
        <v>4</v>
      </c>
      <c r="J2" s="10" t="s">
        <v>3</v>
      </c>
    </row>
    <row r="3" spans="1:10" s="4" customFormat="1" ht="23.25" customHeight="1">
      <c r="A3" s="11" t="s">
        <v>5</v>
      </c>
      <c r="D3" s="11"/>
      <c r="E3" s="11"/>
      <c r="F3" s="8"/>
      <c r="G3" s="9" t="s">
        <v>6</v>
      </c>
      <c r="H3" s="10" t="s">
        <v>3</v>
      </c>
      <c r="I3" s="12"/>
      <c r="J3" s="37"/>
    </row>
    <row r="4" spans="2:10" ht="15">
      <c r="B4" s="11"/>
      <c r="C4" s="11"/>
      <c r="E4" s="11"/>
      <c r="I4" s="6"/>
      <c r="J4"/>
    </row>
    <row r="5" spans="3:10" ht="15">
      <c r="C5" s="11"/>
      <c r="E5" s="11"/>
      <c r="I5" s="6"/>
      <c r="J5"/>
    </row>
    <row r="6" spans="1:12" ht="23.25" customHeight="1">
      <c r="A6" s="16" t="s">
        <v>7</v>
      </c>
      <c r="B6" s="17" t="s">
        <v>8</v>
      </c>
      <c r="C6" s="17" t="s">
        <v>9</v>
      </c>
      <c r="D6" s="17" t="s">
        <v>10</v>
      </c>
      <c r="E6" s="18" t="s">
        <v>11</v>
      </c>
      <c r="F6" s="17" t="s">
        <v>12</v>
      </c>
      <c r="G6" s="17" t="s">
        <v>13</v>
      </c>
      <c r="H6" s="19" t="s">
        <v>14</v>
      </c>
      <c r="I6" s="39" t="s">
        <v>15</v>
      </c>
      <c r="J6" s="39"/>
      <c r="K6" s="39"/>
      <c r="L6" s="39"/>
    </row>
    <row r="7" spans="1:12" ht="18" customHeight="1">
      <c r="A7" s="16" t="s">
        <v>16</v>
      </c>
      <c r="B7" s="20" t="s">
        <v>17</v>
      </c>
      <c r="C7" s="17"/>
      <c r="D7" s="21">
        <f>D8+D13</f>
        <v>25920</v>
      </c>
      <c r="E7" s="21">
        <f>E8+E13</f>
        <v>25325</v>
      </c>
      <c r="F7" s="22">
        <f>E7-D7</f>
        <v>-595</v>
      </c>
      <c r="G7" s="23">
        <f>F7/D7</f>
        <v>-0.022955246913580248</v>
      </c>
      <c r="H7" s="17" t="s">
        <v>18</v>
      </c>
      <c r="I7" s="70" t="s">
        <v>18</v>
      </c>
      <c r="J7" s="70"/>
      <c r="K7" s="70"/>
      <c r="L7" s="70"/>
    </row>
    <row r="8" spans="1:12" ht="18" customHeight="1">
      <c r="A8" s="73" t="s">
        <v>19</v>
      </c>
      <c r="B8" s="28" t="s">
        <v>20</v>
      </c>
      <c r="C8" s="20"/>
      <c r="D8" s="22">
        <f>SUM(D9:D12)</f>
        <v>7380</v>
      </c>
      <c r="E8" s="22">
        <f>SUM(E9:E12)</f>
        <v>6685</v>
      </c>
      <c r="F8" s="22">
        <f>E8-D8</f>
        <v>-695</v>
      </c>
      <c r="G8" s="23">
        <f>F8/D8</f>
        <v>-0.09417344173441734</v>
      </c>
      <c r="H8" s="17" t="s">
        <v>18</v>
      </c>
      <c r="I8" s="70" t="s">
        <v>18</v>
      </c>
      <c r="J8" s="70"/>
      <c r="K8" s="70"/>
      <c r="L8" s="70"/>
    </row>
    <row r="9" spans="1:12" ht="18" customHeight="1">
      <c r="A9" s="73"/>
      <c r="B9" s="45" t="s">
        <v>21</v>
      </c>
      <c r="C9" s="25" t="s">
        <v>22</v>
      </c>
      <c r="D9" s="26">
        <v>4500</v>
      </c>
      <c r="E9" s="46">
        <v>4500</v>
      </c>
      <c r="F9" s="26">
        <f aca="true" t="shared" si="0" ref="F9:F20">E9-D9</f>
        <v>0</v>
      </c>
      <c r="G9" s="47">
        <f aca="true" t="shared" si="1" ref="G9:G20">F9/D9</f>
        <v>0</v>
      </c>
      <c r="H9" s="25" t="s">
        <v>23</v>
      </c>
      <c r="I9" s="68"/>
      <c r="J9" s="68"/>
      <c r="K9" s="68"/>
      <c r="L9" s="68"/>
    </row>
    <row r="10" spans="1:12" ht="18" customHeight="1">
      <c r="A10" s="73"/>
      <c r="B10" s="45" t="s">
        <v>24</v>
      </c>
      <c r="C10" s="25" t="s">
        <v>25</v>
      </c>
      <c r="D10" s="26">
        <v>540</v>
      </c>
      <c r="E10" s="46">
        <v>150</v>
      </c>
      <c r="F10" s="26">
        <f t="shared" si="0"/>
        <v>-390</v>
      </c>
      <c r="G10" s="47">
        <f t="shared" si="1"/>
        <v>-0.7222222222222222</v>
      </c>
      <c r="H10" s="41">
        <v>4</v>
      </c>
      <c r="I10" s="68" t="s">
        <v>26</v>
      </c>
      <c r="J10" s="68"/>
      <c r="K10" s="68"/>
      <c r="L10" s="68"/>
    </row>
    <row r="11" spans="1:12" ht="18" customHeight="1">
      <c r="A11" s="73"/>
      <c r="B11" s="45" t="s">
        <v>27</v>
      </c>
      <c r="C11" s="25" t="s">
        <v>28</v>
      </c>
      <c r="D11" s="26">
        <v>1620</v>
      </c>
      <c r="E11" s="46">
        <v>1477</v>
      </c>
      <c r="F11" s="26">
        <f t="shared" si="0"/>
        <v>-143</v>
      </c>
      <c r="G11" s="47">
        <f t="shared" si="1"/>
        <v>-0.0882716049382716</v>
      </c>
      <c r="H11" s="25" t="s">
        <v>29</v>
      </c>
      <c r="I11" s="68"/>
      <c r="J11" s="68"/>
      <c r="K11" s="68"/>
      <c r="L11" s="68"/>
    </row>
    <row r="12" spans="1:12" ht="18" customHeight="1">
      <c r="A12" s="73"/>
      <c r="B12" s="45" t="s">
        <v>30</v>
      </c>
      <c r="C12" s="25" t="s">
        <v>31</v>
      </c>
      <c r="D12" s="26">
        <v>720</v>
      </c>
      <c r="E12" s="46">
        <v>558</v>
      </c>
      <c r="F12" s="26">
        <f t="shared" si="0"/>
        <v>-162</v>
      </c>
      <c r="G12" s="47">
        <f t="shared" si="1"/>
        <v>-0.225</v>
      </c>
      <c r="H12" s="25" t="s">
        <v>32</v>
      </c>
      <c r="I12" s="68" t="s">
        <v>33</v>
      </c>
      <c r="J12" s="68"/>
      <c r="K12" s="68"/>
      <c r="L12" s="68"/>
    </row>
    <row r="13" spans="1:12" ht="18" customHeight="1">
      <c r="A13" s="73" t="s">
        <v>34</v>
      </c>
      <c r="B13" s="28" t="s">
        <v>35</v>
      </c>
      <c r="C13" s="25"/>
      <c r="D13" s="22">
        <f>SUM(D14:D17)</f>
        <v>18540</v>
      </c>
      <c r="E13" s="22">
        <f>SUM(E14:E17)</f>
        <v>18640</v>
      </c>
      <c r="F13" s="22">
        <f t="shared" si="0"/>
        <v>100</v>
      </c>
      <c r="G13" s="23">
        <f t="shared" si="1"/>
        <v>0.005393743257820928</v>
      </c>
      <c r="H13" s="17" t="s">
        <v>18</v>
      </c>
      <c r="I13" s="70" t="s">
        <v>18</v>
      </c>
      <c r="J13" s="70"/>
      <c r="K13" s="70"/>
      <c r="L13" s="70"/>
    </row>
    <row r="14" spans="1:12" ht="18" customHeight="1">
      <c r="A14" s="73"/>
      <c r="B14" s="45" t="s">
        <v>36</v>
      </c>
      <c r="C14" s="48" t="s">
        <v>37</v>
      </c>
      <c r="D14" s="26">
        <v>8100</v>
      </c>
      <c r="E14" s="46">
        <v>7752</v>
      </c>
      <c r="F14" s="26">
        <f t="shared" si="0"/>
        <v>-348</v>
      </c>
      <c r="G14" s="47">
        <f t="shared" si="1"/>
        <v>-0.04296296296296296</v>
      </c>
      <c r="H14" s="41">
        <v>11</v>
      </c>
      <c r="I14" s="68"/>
      <c r="J14" s="68"/>
      <c r="K14" s="68"/>
      <c r="L14" s="68"/>
    </row>
    <row r="15" spans="1:12" ht="18" customHeight="1">
      <c r="A15" s="73"/>
      <c r="B15" s="45" t="s">
        <v>38</v>
      </c>
      <c r="C15" s="48" t="s">
        <v>37</v>
      </c>
      <c r="D15" s="26">
        <v>8100</v>
      </c>
      <c r="E15" s="46">
        <v>9115</v>
      </c>
      <c r="F15" s="26">
        <f t="shared" si="0"/>
        <v>1015</v>
      </c>
      <c r="G15" s="47">
        <f t="shared" si="1"/>
        <v>0.12530864197530864</v>
      </c>
      <c r="H15" s="41" t="s">
        <v>39</v>
      </c>
      <c r="I15" s="68" t="s">
        <v>40</v>
      </c>
      <c r="J15" s="68"/>
      <c r="K15" s="68"/>
      <c r="L15" s="68"/>
    </row>
    <row r="16" spans="1:12" ht="18" customHeight="1">
      <c r="A16" s="73"/>
      <c r="B16" s="45" t="s">
        <v>27</v>
      </c>
      <c r="C16" s="48" t="s">
        <v>37</v>
      </c>
      <c r="D16" s="26">
        <v>1620</v>
      </c>
      <c r="E16" s="46">
        <v>1123</v>
      </c>
      <c r="F16" s="26">
        <f t="shared" si="0"/>
        <v>-497</v>
      </c>
      <c r="G16" s="47">
        <f t="shared" si="1"/>
        <v>-0.30679012345679013</v>
      </c>
      <c r="H16" s="41">
        <v>16</v>
      </c>
      <c r="I16" s="68" t="s">
        <v>41</v>
      </c>
      <c r="J16" s="68"/>
      <c r="K16" s="68"/>
      <c r="L16" s="68"/>
    </row>
    <row r="17" spans="1:12" ht="18" customHeight="1">
      <c r="A17" s="73"/>
      <c r="B17" s="45" t="s">
        <v>30</v>
      </c>
      <c r="C17" s="48" t="s">
        <v>37</v>
      </c>
      <c r="D17" s="26">
        <v>720</v>
      </c>
      <c r="E17" s="46">
        <v>650</v>
      </c>
      <c r="F17" s="26">
        <f t="shared" si="0"/>
        <v>-70</v>
      </c>
      <c r="G17" s="47">
        <f t="shared" si="1"/>
        <v>-0.09722222222222222</v>
      </c>
      <c r="H17" s="41" t="s">
        <v>42</v>
      </c>
      <c r="I17" s="68" t="s">
        <v>33</v>
      </c>
      <c r="J17" s="68"/>
      <c r="K17" s="68"/>
      <c r="L17" s="68"/>
    </row>
    <row r="18" spans="1:12" ht="18" customHeight="1">
      <c r="A18" s="27" t="s">
        <v>43</v>
      </c>
      <c r="B18" s="28" t="s">
        <v>44</v>
      </c>
      <c r="C18" s="48" t="s">
        <v>37</v>
      </c>
      <c r="D18" s="22">
        <v>3000</v>
      </c>
      <c r="E18" s="29">
        <v>2997</v>
      </c>
      <c r="F18" s="22">
        <f t="shared" si="0"/>
        <v>-3</v>
      </c>
      <c r="G18" s="23">
        <f t="shared" si="1"/>
        <v>-0.001</v>
      </c>
      <c r="H18" s="17" t="s">
        <v>18</v>
      </c>
      <c r="I18" s="70" t="s">
        <v>18</v>
      </c>
      <c r="J18" s="70"/>
      <c r="K18" s="70"/>
      <c r="L18" s="70"/>
    </row>
    <row r="19" spans="1:12" ht="18" customHeight="1">
      <c r="A19" s="27" t="s">
        <v>45</v>
      </c>
      <c r="B19" s="28" t="s">
        <v>46</v>
      </c>
      <c r="C19" s="48" t="s">
        <v>37</v>
      </c>
      <c r="D19" s="30">
        <v>0</v>
      </c>
      <c r="E19" s="31">
        <v>0</v>
      </c>
      <c r="F19" s="22">
        <f t="shared" si="0"/>
        <v>0</v>
      </c>
      <c r="G19" s="17" t="s">
        <v>18</v>
      </c>
      <c r="H19" s="17" t="s">
        <v>18</v>
      </c>
      <c r="I19" s="70" t="s">
        <v>18</v>
      </c>
      <c r="J19" s="70"/>
      <c r="K19" s="70"/>
      <c r="L19" s="70"/>
    </row>
    <row r="20" spans="1:12" ht="18" customHeight="1">
      <c r="A20" s="71" t="s">
        <v>47</v>
      </c>
      <c r="B20" s="72"/>
      <c r="C20" s="45"/>
      <c r="D20" s="22">
        <f>D19+D18+D7</f>
        <v>28920</v>
      </c>
      <c r="E20" s="29">
        <f>E19+E18+E7</f>
        <v>28322</v>
      </c>
      <c r="F20" s="26">
        <f t="shared" si="0"/>
        <v>-598</v>
      </c>
      <c r="G20" s="23">
        <f t="shared" si="1"/>
        <v>-0.020677731673582295</v>
      </c>
      <c r="H20" s="25"/>
      <c r="I20" s="68" t="s">
        <v>48</v>
      </c>
      <c r="J20" s="68"/>
      <c r="K20" s="68"/>
      <c r="L20" s="68"/>
    </row>
    <row r="21" spans="1:12" ht="12" customHeight="1">
      <c r="A21" s="33"/>
      <c r="B21" s="33"/>
      <c r="C21" s="49"/>
      <c r="D21" s="34"/>
      <c r="E21" s="33"/>
      <c r="F21" s="34"/>
      <c r="G21" s="35"/>
      <c r="H21" s="35"/>
      <c r="I21" s="36"/>
      <c r="J21" s="42"/>
      <c r="K21" s="42"/>
      <c r="L21" s="42"/>
    </row>
    <row r="22" spans="1:12" s="5" customFormat="1" ht="24.75" customHeight="1">
      <c r="A22" s="50" t="s">
        <v>49</v>
      </c>
      <c r="B22" s="50"/>
      <c r="C22" s="33"/>
      <c r="D22" s="50" t="s">
        <v>50</v>
      </c>
      <c r="F22" s="5" t="s">
        <v>51</v>
      </c>
      <c r="I22" s="43" t="s">
        <v>6</v>
      </c>
      <c r="K22" s="44"/>
      <c r="L22" s="44"/>
    </row>
    <row r="23" ht="13.5">
      <c r="C23" s="33"/>
    </row>
    <row r="24" ht="13.5">
      <c r="C24" s="5"/>
    </row>
  </sheetData>
  <sheetProtection/>
  <mergeCells count="18">
    <mergeCell ref="I18:L18"/>
    <mergeCell ref="I19:L19"/>
    <mergeCell ref="A20:B20"/>
    <mergeCell ref="I20:L20"/>
    <mergeCell ref="A8:A12"/>
    <mergeCell ref="A13:A17"/>
    <mergeCell ref="I12:L12"/>
    <mergeCell ref="I13:L13"/>
    <mergeCell ref="I14:L14"/>
    <mergeCell ref="I15:L15"/>
    <mergeCell ref="I16:L16"/>
    <mergeCell ref="I17:L17"/>
    <mergeCell ref="A1:L1"/>
    <mergeCell ref="I7:L7"/>
    <mergeCell ref="I8:L8"/>
    <mergeCell ref="I9:L9"/>
    <mergeCell ref="I10:L10"/>
    <mergeCell ref="I11:L11"/>
  </mergeCells>
  <printOptions/>
  <pageMargins left="0.98" right="0.71" top="0.75" bottom="0.75" header="0.31" footer="0.31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2" sqref="A2"/>
    </sheetView>
  </sheetViews>
  <sheetFormatPr defaultColWidth="8.8515625" defaultRowHeight="15"/>
  <cols>
    <col min="1" max="1" width="4.57421875" style="0" customWidth="1"/>
    <col min="2" max="2" width="41.28125" style="0" bestFit="1" customWidth="1"/>
    <col min="3" max="3" width="53.57421875" style="0" bestFit="1" customWidth="1"/>
    <col min="4" max="6" width="14.140625" style="0" customWidth="1"/>
    <col min="7" max="7" width="17.140625" style="0" customWidth="1"/>
    <col min="8" max="8" width="12.57421875" style="0" customWidth="1"/>
    <col min="9" max="9" width="2.8515625" style="0" customWidth="1"/>
    <col min="10" max="10" width="13.140625" style="6" customWidth="1"/>
    <col min="11" max="11" width="13.421875" style="0" customWidth="1"/>
    <col min="12" max="12" width="38.28125" style="0" customWidth="1"/>
  </cols>
  <sheetData>
    <row r="1" spans="1:12" ht="30.75" customHeight="1">
      <c r="A1" s="69" t="s">
        <v>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0" s="4" customFormat="1" ht="23.25" customHeight="1">
      <c r="A2" s="59" t="s">
        <v>69</v>
      </c>
      <c r="D2" s="7"/>
      <c r="E2" s="7"/>
      <c r="F2" s="8"/>
      <c r="G2" s="9" t="s">
        <v>2</v>
      </c>
      <c r="H2" s="51" t="s">
        <v>65</v>
      </c>
      <c r="I2" s="36" t="s">
        <v>4</v>
      </c>
      <c r="J2" s="10" t="s">
        <v>82</v>
      </c>
    </row>
    <row r="3" spans="1:10" s="4" customFormat="1" ht="23.25" customHeight="1">
      <c r="A3" s="52" t="s">
        <v>66</v>
      </c>
      <c r="D3" s="11"/>
      <c r="E3" s="11"/>
      <c r="F3" s="8"/>
      <c r="G3" s="9" t="s">
        <v>6</v>
      </c>
      <c r="H3" s="51" t="s">
        <v>81</v>
      </c>
      <c r="I3" s="12"/>
      <c r="J3" s="37"/>
    </row>
    <row r="4" spans="1:10" ht="13.5">
      <c r="A4" s="12"/>
      <c r="B4" s="11"/>
      <c r="C4" s="11"/>
      <c r="D4" s="12"/>
      <c r="E4" s="11"/>
      <c r="F4" s="13"/>
      <c r="G4" s="14"/>
      <c r="H4" s="15"/>
      <c r="I4" s="12"/>
      <c r="J4" s="38"/>
    </row>
    <row r="5" spans="2:10" ht="13.5">
      <c r="B5" s="11"/>
      <c r="C5" s="11"/>
      <c r="E5" s="11"/>
      <c r="I5" s="6"/>
      <c r="J5"/>
    </row>
    <row r="6" spans="5:10" ht="13.5">
      <c r="E6" s="11"/>
      <c r="I6" s="6"/>
      <c r="J6"/>
    </row>
    <row r="7" spans="1:13" ht="23.25" customHeight="1">
      <c r="A7" s="16" t="s">
        <v>7</v>
      </c>
      <c r="B7" s="17" t="s">
        <v>8</v>
      </c>
      <c r="C7" s="17" t="s">
        <v>9</v>
      </c>
      <c r="D7" s="17" t="s">
        <v>10</v>
      </c>
      <c r="E7" s="18" t="s">
        <v>11</v>
      </c>
      <c r="F7" s="17" t="s">
        <v>12</v>
      </c>
      <c r="G7" s="17" t="s">
        <v>13</v>
      </c>
      <c r="H7" s="19" t="s">
        <v>14</v>
      </c>
      <c r="I7" s="39" t="s">
        <v>15</v>
      </c>
      <c r="J7" s="39"/>
      <c r="K7" s="39"/>
      <c r="L7" s="39"/>
      <c r="M7" s="40"/>
    </row>
    <row r="8" spans="1:12" ht="18" customHeight="1">
      <c r="A8" s="16" t="s">
        <v>16</v>
      </c>
      <c r="B8" s="20" t="s">
        <v>17</v>
      </c>
      <c r="C8" s="20"/>
      <c r="D8" s="21">
        <f>D9+D14</f>
        <v>61950</v>
      </c>
      <c r="E8" s="21">
        <f>E9+E14</f>
        <v>66500</v>
      </c>
      <c r="F8" s="22">
        <f>E8-D8</f>
        <v>4550</v>
      </c>
      <c r="G8" s="23">
        <f>F8/D8</f>
        <v>0.07344632768361582</v>
      </c>
      <c r="H8" s="17" t="s">
        <v>18</v>
      </c>
      <c r="I8" s="70" t="s">
        <v>18</v>
      </c>
      <c r="J8" s="70"/>
      <c r="K8" s="70"/>
      <c r="L8" s="70"/>
    </row>
    <row r="9" spans="1:12" ht="18" customHeight="1">
      <c r="A9" s="24">
        <v>1</v>
      </c>
      <c r="B9" s="54" t="s">
        <v>75</v>
      </c>
      <c r="C9" s="25"/>
      <c r="D9" s="26">
        <f>D10+D11+D12</f>
        <v>28750</v>
      </c>
      <c r="E9" s="26">
        <f>E10+E11+E12</f>
        <v>28000</v>
      </c>
      <c r="F9" s="26">
        <f aca="true" t="shared" si="0" ref="F9:F24">E9-D9</f>
        <v>-750</v>
      </c>
      <c r="G9" s="56">
        <f aca="true" t="shared" si="1" ref="G9:G22">F9/D9</f>
        <v>-0.02608695652173913</v>
      </c>
      <c r="H9" s="25"/>
      <c r="I9" s="68"/>
      <c r="J9" s="68"/>
      <c r="K9" s="68"/>
      <c r="L9" s="68"/>
    </row>
    <row r="10" spans="1:12" ht="18" customHeight="1">
      <c r="A10" s="24"/>
      <c r="B10" s="53" t="s">
        <v>67</v>
      </c>
      <c r="C10" s="58" t="s">
        <v>87</v>
      </c>
      <c r="D10" s="26">
        <v>10000</v>
      </c>
      <c r="E10" s="26">
        <v>12000</v>
      </c>
      <c r="F10" s="26">
        <f t="shared" si="0"/>
        <v>2000</v>
      </c>
      <c r="G10" s="56">
        <f t="shared" si="1"/>
        <v>0.2</v>
      </c>
      <c r="H10" s="25"/>
      <c r="I10" s="68" t="s">
        <v>88</v>
      </c>
      <c r="J10" s="68"/>
      <c r="K10" s="68"/>
      <c r="L10" s="68"/>
    </row>
    <row r="11" spans="1:12" ht="18" customHeight="1">
      <c r="A11" s="24"/>
      <c r="B11" s="58" t="s">
        <v>85</v>
      </c>
      <c r="C11" s="58" t="s">
        <v>86</v>
      </c>
      <c r="D11" s="26">
        <v>10000</v>
      </c>
      <c r="E11" s="26">
        <v>12000</v>
      </c>
      <c r="F11" s="26">
        <f t="shared" si="0"/>
        <v>2000</v>
      </c>
      <c r="G11" s="56">
        <f t="shared" si="1"/>
        <v>0.2</v>
      </c>
      <c r="H11" s="25"/>
      <c r="I11" s="68" t="s">
        <v>88</v>
      </c>
      <c r="J11" s="68"/>
      <c r="K11" s="68"/>
      <c r="L11" s="68"/>
    </row>
    <row r="12" spans="1:12" ht="18" customHeight="1">
      <c r="A12" s="24"/>
      <c r="B12" s="53" t="s">
        <v>68</v>
      </c>
      <c r="C12" s="58" t="s">
        <v>96</v>
      </c>
      <c r="D12" s="26">
        <v>8750</v>
      </c>
      <c r="E12" s="26">
        <v>4000</v>
      </c>
      <c r="F12" s="26">
        <f t="shared" si="0"/>
        <v>-4750</v>
      </c>
      <c r="G12" s="56">
        <f t="shared" si="1"/>
        <v>-0.5428571428571428</v>
      </c>
      <c r="H12" s="25"/>
      <c r="I12" s="74" t="s">
        <v>89</v>
      </c>
      <c r="J12" s="75"/>
      <c r="K12" s="75"/>
      <c r="L12" s="76"/>
    </row>
    <row r="13" spans="1:12" ht="18" customHeight="1">
      <c r="A13" s="24"/>
      <c r="B13" s="53"/>
      <c r="C13" s="25"/>
      <c r="D13" s="26"/>
      <c r="E13" s="26"/>
      <c r="F13" s="26"/>
      <c r="G13" s="25"/>
      <c r="H13" s="25"/>
      <c r="I13" s="41"/>
      <c r="J13" s="41"/>
      <c r="K13" s="41"/>
      <c r="L13" s="41"/>
    </row>
    <row r="14" spans="1:12" ht="18" customHeight="1">
      <c r="A14" s="24">
        <v>2</v>
      </c>
      <c r="B14" s="55" t="s">
        <v>70</v>
      </c>
      <c r="C14" s="25"/>
      <c r="D14" s="26">
        <f>D15+D16+D17+D18+D19+D20+D21</f>
        <v>33200</v>
      </c>
      <c r="E14" s="26">
        <f>E15+E16+E17+E18+E19+E20+E21</f>
        <v>38500</v>
      </c>
      <c r="F14" s="26">
        <f t="shared" si="0"/>
        <v>5300</v>
      </c>
      <c r="G14" s="25">
        <f t="shared" si="1"/>
        <v>0.15963855421686746</v>
      </c>
      <c r="H14" s="25"/>
      <c r="I14" s="68"/>
      <c r="J14" s="68"/>
      <c r="K14" s="68"/>
      <c r="L14" s="68"/>
    </row>
    <row r="15" spans="1:12" ht="18" customHeight="1">
      <c r="A15" s="24"/>
      <c r="B15" s="53" t="s">
        <v>71</v>
      </c>
      <c r="C15" s="25"/>
      <c r="D15" s="26">
        <v>4000</v>
      </c>
      <c r="E15" s="26">
        <v>0</v>
      </c>
      <c r="F15" s="26">
        <f t="shared" si="0"/>
        <v>-4000</v>
      </c>
      <c r="G15" s="25">
        <f t="shared" si="1"/>
        <v>-1</v>
      </c>
      <c r="H15" s="25"/>
      <c r="I15" s="68" t="s">
        <v>79</v>
      </c>
      <c r="J15" s="68"/>
      <c r="K15" s="68"/>
      <c r="L15" s="68"/>
    </row>
    <row r="16" spans="1:12" ht="18" customHeight="1">
      <c r="A16" s="24"/>
      <c r="B16" s="53" t="s">
        <v>72</v>
      </c>
      <c r="C16" s="58" t="s">
        <v>78</v>
      </c>
      <c r="D16" s="26">
        <v>5000</v>
      </c>
      <c r="E16" s="26">
        <v>5000</v>
      </c>
      <c r="F16" s="26">
        <f t="shared" si="0"/>
        <v>0</v>
      </c>
      <c r="G16" s="25">
        <f t="shared" si="1"/>
        <v>0</v>
      </c>
      <c r="H16" s="25"/>
      <c r="I16" s="68"/>
      <c r="J16" s="68"/>
      <c r="K16" s="68"/>
      <c r="L16" s="68"/>
    </row>
    <row r="17" spans="1:12" ht="17.25" customHeight="1">
      <c r="A17" s="24"/>
      <c r="B17" s="53" t="s">
        <v>68</v>
      </c>
      <c r="C17" s="58" t="s">
        <v>94</v>
      </c>
      <c r="D17" s="26">
        <v>3500</v>
      </c>
      <c r="E17" s="26">
        <v>3500</v>
      </c>
      <c r="F17" s="26">
        <f t="shared" si="0"/>
        <v>0</v>
      </c>
      <c r="G17" s="25">
        <f t="shared" si="1"/>
        <v>0</v>
      </c>
      <c r="H17" s="25"/>
      <c r="I17" s="68"/>
      <c r="J17" s="68"/>
      <c r="K17" s="68"/>
      <c r="L17" s="68"/>
    </row>
    <row r="18" spans="1:12" ht="18" customHeight="1">
      <c r="A18" s="24"/>
      <c r="B18" s="53" t="s">
        <v>73</v>
      </c>
      <c r="C18" s="58" t="s">
        <v>83</v>
      </c>
      <c r="D18" s="26">
        <v>16000</v>
      </c>
      <c r="E18" s="26">
        <v>16000</v>
      </c>
      <c r="F18" s="26">
        <f t="shared" si="0"/>
        <v>0</v>
      </c>
      <c r="G18" s="25">
        <f t="shared" si="1"/>
        <v>0</v>
      </c>
      <c r="H18" s="25"/>
      <c r="I18" s="68"/>
      <c r="J18" s="68"/>
      <c r="K18" s="68"/>
      <c r="L18" s="68"/>
    </row>
    <row r="19" spans="1:12" ht="18" customHeight="1">
      <c r="A19" s="24"/>
      <c r="B19" s="53" t="s">
        <v>74</v>
      </c>
      <c r="C19" s="58" t="s">
        <v>90</v>
      </c>
      <c r="D19" s="26">
        <v>3700</v>
      </c>
      <c r="E19" s="26">
        <v>2400</v>
      </c>
      <c r="F19" s="26">
        <f t="shared" si="0"/>
        <v>-1300</v>
      </c>
      <c r="G19" s="25">
        <f t="shared" si="1"/>
        <v>-0.35135135135135137</v>
      </c>
      <c r="H19" s="25"/>
      <c r="I19" s="68" t="s">
        <v>91</v>
      </c>
      <c r="J19" s="68"/>
      <c r="K19" s="68"/>
      <c r="L19" s="68"/>
    </row>
    <row r="20" spans="1:12" ht="18" customHeight="1">
      <c r="A20" s="24"/>
      <c r="B20" s="58" t="s">
        <v>84</v>
      </c>
      <c r="C20" s="58" t="s">
        <v>95</v>
      </c>
      <c r="D20" s="26">
        <v>1000</v>
      </c>
      <c r="E20" s="26">
        <v>1600</v>
      </c>
      <c r="F20" s="26">
        <f t="shared" si="0"/>
        <v>600</v>
      </c>
      <c r="G20" s="25">
        <f t="shared" si="1"/>
        <v>0.6</v>
      </c>
      <c r="H20" s="25"/>
      <c r="I20" s="68" t="s">
        <v>92</v>
      </c>
      <c r="J20" s="68"/>
      <c r="K20" s="68"/>
      <c r="L20" s="68"/>
    </row>
    <row r="21" spans="1:12" ht="18" customHeight="1">
      <c r="A21" s="24"/>
      <c r="B21" s="53" t="s">
        <v>76</v>
      </c>
      <c r="C21" s="53" t="s">
        <v>77</v>
      </c>
      <c r="D21" s="26"/>
      <c r="E21" s="26">
        <v>10000</v>
      </c>
      <c r="F21" s="26">
        <f t="shared" si="0"/>
        <v>10000</v>
      </c>
      <c r="G21" s="25" t="e">
        <f t="shared" si="1"/>
        <v>#DIV/0!</v>
      </c>
      <c r="H21" s="25"/>
      <c r="I21" s="68" t="s">
        <v>93</v>
      </c>
      <c r="J21" s="68"/>
      <c r="K21" s="68"/>
      <c r="L21" s="68"/>
    </row>
    <row r="22" spans="1:12" ht="18" customHeight="1">
      <c r="A22" s="27" t="s">
        <v>43</v>
      </c>
      <c r="B22" s="28" t="s">
        <v>44</v>
      </c>
      <c r="C22" s="28"/>
      <c r="D22" s="22"/>
      <c r="E22" s="29"/>
      <c r="F22" s="22">
        <f t="shared" si="0"/>
        <v>0</v>
      </c>
      <c r="G22" s="23" t="e">
        <f t="shared" si="1"/>
        <v>#DIV/0!</v>
      </c>
      <c r="H22" s="17" t="s">
        <v>18</v>
      </c>
      <c r="I22" s="70" t="s">
        <v>18</v>
      </c>
      <c r="J22" s="70"/>
      <c r="K22" s="70"/>
      <c r="L22" s="70"/>
    </row>
    <row r="23" spans="1:12" ht="18" customHeight="1">
      <c r="A23" s="27" t="s">
        <v>45</v>
      </c>
      <c r="B23" s="28" t="s">
        <v>46</v>
      </c>
      <c r="C23" s="28"/>
      <c r="D23" s="30"/>
      <c r="E23" s="31"/>
      <c r="F23" s="22">
        <f t="shared" si="0"/>
        <v>0</v>
      </c>
      <c r="G23" s="17" t="s">
        <v>18</v>
      </c>
      <c r="H23" s="17" t="s">
        <v>18</v>
      </c>
      <c r="I23" s="70" t="s">
        <v>18</v>
      </c>
      <c r="J23" s="70"/>
      <c r="K23" s="70"/>
      <c r="L23" s="70"/>
    </row>
    <row r="24" spans="1:12" ht="18" customHeight="1">
      <c r="A24" s="77" t="s">
        <v>47</v>
      </c>
      <c r="B24" s="77"/>
      <c r="C24" s="32"/>
      <c r="D24" s="21">
        <f>D25+D30</f>
        <v>0</v>
      </c>
      <c r="E24" s="21">
        <f>E25+E30</f>
        <v>0</v>
      </c>
      <c r="F24" s="22">
        <f t="shared" si="0"/>
        <v>0</v>
      </c>
      <c r="G24" s="23" t="e">
        <f>F24/D24</f>
        <v>#DIV/0!</v>
      </c>
      <c r="H24" s="25"/>
      <c r="I24" s="68" t="s">
        <v>48</v>
      </c>
      <c r="J24" s="68"/>
      <c r="K24" s="68"/>
      <c r="L24" s="68"/>
    </row>
    <row r="25" spans="1:12" ht="12" customHeight="1">
      <c r="A25" s="33"/>
      <c r="B25" s="33"/>
      <c r="C25" s="33"/>
      <c r="D25" s="34"/>
      <c r="E25" s="33"/>
      <c r="F25" s="34"/>
      <c r="G25" s="35"/>
      <c r="H25" s="35"/>
      <c r="I25" s="36"/>
      <c r="J25" s="42"/>
      <c r="K25" s="42"/>
      <c r="L25" s="42"/>
    </row>
    <row r="26" spans="1:12" s="5" customFormat="1" ht="24.75" customHeight="1">
      <c r="A26" s="5" t="s">
        <v>53</v>
      </c>
      <c r="D26" s="5" t="s">
        <v>54</v>
      </c>
      <c r="F26" s="5" t="s">
        <v>55</v>
      </c>
      <c r="I26" s="43" t="s">
        <v>6</v>
      </c>
      <c r="K26" s="57" t="s">
        <v>80</v>
      </c>
      <c r="L26" s="44"/>
    </row>
  </sheetData>
  <sheetProtection/>
  <mergeCells count="18">
    <mergeCell ref="I23:L23"/>
    <mergeCell ref="A24:B24"/>
    <mergeCell ref="I24:L24"/>
    <mergeCell ref="I19:L19"/>
    <mergeCell ref="I20:L20"/>
    <mergeCell ref="I15:L15"/>
    <mergeCell ref="I16:L16"/>
    <mergeCell ref="I17:L17"/>
    <mergeCell ref="I18:L18"/>
    <mergeCell ref="I21:L21"/>
    <mergeCell ref="I22:L22"/>
    <mergeCell ref="A1:L1"/>
    <mergeCell ref="I8:L8"/>
    <mergeCell ref="I9:L9"/>
    <mergeCell ref="I10:L10"/>
    <mergeCell ref="I14:L14"/>
    <mergeCell ref="I12:L12"/>
    <mergeCell ref="I11:L11"/>
  </mergeCells>
  <printOptions/>
  <pageMargins left="0.98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9"/>
  <sheetViews>
    <sheetView zoomScaleSheetLayoutView="100" zoomScalePageLayoutView="0" workbookViewId="0" topLeftCell="A1">
      <selection activeCell="D16" sqref="D16"/>
    </sheetView>
  </sheetViews>
  <sheetFormatPr defaultColWidth="8.7109375" defaultRowHeight="15"/>
  <cols>
    <col min="1" max="1" width="8.7109375" style="0" customWidth="1"/>
    <col min="2" max="2" width="50.8515625" style="0" bestFit="1" customWidth="1"/>
    <col min="3" max="3" width="33.00390625" style="0" customWidth="1"/>
    <col min="4" max="4" width="17.8515625" style="0" customWidth="1"/>
  </cols>
  <sheetData>
    <row r="2" spans="1:6" ht="13.5">
      <c r="A2" s="78" t="s">
        <v>56</v>
      </c>
      <c r="B2" s="79"/>
      <c r="C2" s="79"/>
      <c r="D2" s="79"/>
      <c r="E2" s="79"/>
      <c r="F2" s="80"/>
    </row>
    <row r="3" spans="1:6" ht="13.5">
      <c r="A3" s="1"/>
      <c r="B3" s="2" t="s">
        <v>57</v>
      </c>
      <c r="C3" s="2" t="s">
        <v>58</v>
      </c>
      <c r="D3" s="2" t="s">
        <v>59</v>
      </c>
      <c r="E3" s="2" t="s">
        <v>60</v>
      </c>
      <c r="F3" s="3" t="s">
        <v>61</v>
      </c>
    </row>
    <row r="4" spans="1:6" ht="13.5">
      <c r="A4" s="66" t="s">
        <v>99</v>
      </c>
      <c r="B4" s="67" t="s">
        <v>97</v>
      </c>
      <c r="C4" s="60" t="s">
        <v>98</v>
      </c>
      <c r="D4" s="2">
        <v>8750</v>
      </c>
      <c r="E4" s="2"/>
      <c r="F4" s="3"/>
    </row>
    <row r="5" spans="1:6" ht="13.5">
      <c r="A5" s="61" t="s">
        <v>100</v>
      </c>
      <c r="B5" s="62" t="s">
        <v>101</v>
      </c>
      <c r="C5" s="65" t="s">
        <v>113</v>
      </c>
      <c r="D5" s="81">
        <v>8750</v>
      </c>
      <c r="E5" s="2"/>
      <c r="F5" s="3"/>
    </row>
    <row r="6" spans="1:6" ht="13.5">
      <c r="A6" s="62" t="s">
        <v>62</v>
      </c>
      <c r="B6" s="62" t="s">
        <v>102</v>
      </c>
      <c r="C6" s="65" t="s">
        <v>114</v>
      </c>
      <c r="D6" s="82"/>
      <c r="E6" s="2"/>
      <c r="F6" s="3"/>
    </row>
    <row r="7" spans="1:6" ht="13.5">
      <c r="A7" s="62" t="s">
        <v>63</v>
      </c>
      <c r="B7" s="62" t="s">
        <v>103</v>
      </c>
      <c r="C7" s="65" t="s">
        <v>115</v>
      </c>
      <c r="D7" s="82"/>
      <c r="E7" s="2"/>
      <c r="F7" s="3"/>
    </row>
    <row r="8" spans="1:6" ht="14.25" thickBot="1">
      <c r="A8" s="63" t="s">
        <v>64</v>
      </c>
      <c r="B8" s="62" t="s">
        <v>107</v>
      </c>
      <c r="C8" s="65" t="s">
        <v>116</v>
      </c>
      <c r="D8" s="82"/>
      <c r="E8" s="2"/>
      <c r="F8" s="3"/>
    </row>
    <row r="9" spans="1:6" ht="13.5">
      <c r="A9" s="61" t="s">
        <v>104</v>
      </c>
      <c r="B9" s="62" t="s">
        <v>108</v>
      </c>
      <c r="C9" s="65" t="s">
        <v>117</v>
      </c>
      <c r="D9" s="82"/>
      <c r="E9" s="2"/>
      <c r="F9" s="3"/>
    </row>
    <row r="10" spans="1:6" ht="14.25" thickBot="1">
      <c r="A10" s="64" t="s">
        <v>105</v>
      </c>
      <c r="B10" s="62" t="s">
        <v>109</v>
      </c>
      <c r="C10" s="65" t="s">
        <v>118</v>
      </c>
      <c r="D10" s="82"/>
      <c r="E10" s="2"/>
      <c r="F10" s="3"/>
    </row>
    <row r="11" spans="1:6" ht="13.5">
      <c r="A11" s="61" t="s">
        <v>106</v>
      </c>
      <c r="B11" s="62" t="s">
        <v>110</v>
      </c>
      <c r="C11" s="65" t="s">
        <v>119</v>
      </c>
      <c r="D11" s="82"/>
      <c r="E11" s="2"/>
      <c r="F11" s="3"/>
    </row>
    <row r="12" spans="1:6" ht="13.5">
      <c r="A12" s="61" t="s">
        <v>112</v>
      </c>
      <c r="B12" s="62" t="s">
        <v>111</v>
      </c>
      <c r="C12" s="65" t="s">
        <v>120</v>
      </c>
      <c r="D12" s="83"/>
      <c r="E12" s="2"/>
      <c r="F12" s="3"/>
    </row>
    <row r="13" spans="1:6" ht="13.5">
      <c r="A13" s="2"/>
      <c r="B13" s="2"/>
      <c r="C13" s="60"/>
      <c r="D13" s="2"/>
      <c r="E13" s="2"/>
      <c r="F13" s="3"/>
    </row>
    <row r="14" spans="1:6" ht="13.5">
      <c r="A14" s="2"/>
      <c r="B14" s="2"/>
      <c r="C14" s="60"/>
      <c r="D14" s="2"/>
      <c r="E14" s="2"/>
      <c r="F14" s="3"/>
    </row>
    <row r="15" spans="1:6" ht="13.5">
      <c r="A15" s="66" t="s">
        <v>121</v>
      </c>
      <c r="B15" s="67" t="s">
        <v>70</v>
      </c>
      <c r="C15" s="60" t="s">
        <v>122</v>
      </c>
      <c r="D15" s="2">
        <v>3500</v>
      </c>
      <c r="E15" s="2"/>
      <c r="F15" s="3"/>
    </row>
    <row r="16" spans="1:6" ht="13.5">
      <c r="A16" s="2"/>
      <c r="B16" s="2"/>
      <c r="C16" s="60"/>
      <c r="D16" s="2"/>
      <c r="E16" s="2"/>
      <c r="F16" s="3"/>
    </row>
    <row r="17" spans="1:6" ht="13.5">
      <c r="A17" s="2"/>
      <c r="B17" s="2"/>
      <c r="C17" s="2"/>
      <c r="D17" s="2"/>
      <c r="E17" s="2"/>
      <c r="F17" s="3"/>
    </row>
    <row r="18" spans="1:6" ht="13.5">
      <c r="A18" s="2"/>
      <c r="B18" s="2"/>
      <c r="C18" s="2"/>
      <c r="D18" s="2"/>
      <c r="E18" s="2"/>
      <c r="F18" s="3"/>
    </row>
    <row r="19" spans="1:6" ht="13.5">
      <c r="A19" s="2"/>
      <c r="B19" s="2"/>
      <c r="C19" s="2"/>
      <c r="D19" s="2"/>
      <c r="E19" s="2"/>
      <c r="F19" s="3"/>
    </row>
  </sheetData>
  <sheetProtection/>
  <mergeCells count="2">
    <mergeCell ref="A2:F2"/>
    <mergeCell ref="D5:D1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sihua.yang</dc:creator>
  <cp:keywords/>
  <dc:description/>
  <cp:lastModifiedBy>Microsoft</cp:lastModifiedBy>
  <cp:lastPrinted>2012-12-10T06:04:09Z</cp:lastPrinted>
  <dcterms:created xsi:type="dcterms:W3CDTF">2012-12-07T03:39:38Z</dcterms:created>
  <dcterms:modified xsi:type="dcterms:W3CDTF">2019-04-28T05:15:51Z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